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92"/>
  </bookViews>
  <sheets>
    <sheet name="Substation List" sheetId="1" r:id="rId1"/>
    <sheet name="Abstract" sheetId="2" r:id="rId2"/>
    <sheet name="Voltage Vs Capacity" sheetId="3" r:id="rId3"/>
  </sheets>
  <definedNames>
    <definedName name="_xlnm.Print_Area" localSheetId="0">'Substation List'!$A$1:$L$732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6" i="1" l="1"/>
  <c r="G665" i="1"/>
  <c r="H665" i="1" s="1"/>
  <c r="J665" i="1" s="1"/>
  <c r="J664" i="1"/>
  <c r="G663" i="1"/>
  <c r="H663" i="1" s="1"/>
  <c r="J663" i="1" s="1"/>
  <c r="J662" i="1"/>
  <c r="G661" i="1"/>
  <c r="H661" i="1" s="1"/>
  <c r="J661" i="1" s="1"/>
  <c r="J660" i="1"/>
  <c r="G659" i="1"/>
  <c r="H659" i="1" s="1"/>
  <c r="J659" i="1" s="1"/>
  <c r="J658" i="1"/>
  <c r="G657" i="1"/>
  <c r="H657" i="1" s="1"/>
  <c r="J657" i="1" s="1"/>
  <c r="J656" i="1"/>
  <c r="G655" i="1"/>
  <c r="H655" i="1" s="1"/>
  <c r="J655" i="1" s="1"/>
  <c r="J654" i="1"/>
  <c r="G653" i="1"/>
  <c r="H653" i="1" s="1"/>
  <c r="J653" i="1" s="1"/>
  <c r="G652" i="1"/>
  <c r="H652" i="1" s="1"/>
  <c r="J652" i="1" s="1"/>
  <c r="J651" i="1"/>
  <c r="G650" i="1"/>
  <c r="H650" i="1" s="1"/>
  <c r="J650" i="1" s="1"/>
  <c r="J649" i="1"/>
  <c r="G648" i="1"/>
  <c r="H648" i="1" s="1"/>
  <c r="J648" i="1" s="1"/>
  <c r="J647" i="1"/>
  <c r="G646" i="1"/>
  <c r="H646" i="1" s="1"/>
  <c r="J646" i="1" s="1"/>
  <c r="J645" i="1"/>
  <c r="G644" i="1"/>
  <c r="H644" i="1" s="1"/>
  <c r="J644" i="1" s="1"/>
  <c r="J643" i="1"/>
  <c r="G642" i="1"/>
  <c r="H642" i="1" s="1"/>
  <c r="J642" i="1" s="1"/>
  <c r="J641" i="1"/>
  <c r="G640" i="1"/>
  <c r="H640" i="1" s="1"/>
  <c r="J640" i="1" s="1"/>
  <c r="J639" i="1"/>
  <c r="G638" i="1"/>
  <c r="H638" i="1" s="1"/>
  <c r="J638" i="1" s="1"/>
  <c r="G637" i="1"/>
  <c r="H637" i="1" s="1"/>
  <c r="J637" i="1" s="1"/>
  <c r="J636" i="1"/>
  <c r="G635" i="1"/>
  <c r="H635" i="1" s="1"/>
  <c r="J635" i="1" s="1"/>
  <c r="J634" i="1"/>
  <c r="G633" i="1"/>
  <c r="H633" i="1" s="1"/>
  <c r="J633" i="1" s="1"/>
  <c r="J632" i="1"/>
  <c r="G631" i="1"/>
  <c r="H631" i="1" s="1"/>
  <c r="J631" i="1" s="1"/>
  <c r="J630" i="1"/>
  <c r="G629" i="1"/>
  <c r="H629" i="1" s="1"/>
  <c r="J629" i="1" s="1"/>
  <c r="J628" i="1"/>
  <c r="G627" i="1"/>
  <c r="H627" i="1" s="1"/>
  <c r="J627" i="1" s="1"/>
  <c r="J626" i="1"/>
  <c r="G625" i="1"/>
  <c r="H625" i="1" s="1"/>
  <c r="J625" i="1" s="1"/>
  <c r="J624" i="1"/>
  <c r="G623" i="1"/>
  <c r="H623" i="1" s="1"/>
  <c r="J623" i="1" s="1"/>
  <c r="J622" i="1"/>
  <c r="G621" i="1"/>
  <c r="H621" i="1" s="1"/>
  <c r="J621" i="1" s="1"/>
  <c r="J620" i="1"/>
  <c r="G619" i="1"/>
  <c r="H619" i="1" s="1"/>
  <c r="J619" i="1" s="1"/>
  <c r="J618" i="1"/>
  <c r="G617" i="1"/>
  <c r="H617" i="1" s="1"/>
  <c r="J617" i="1" s="1"/>
  <c r="J616" i="1"/>
  <c r="G615" i="1"/>
  <c r="H615" i="1" s="1"/>
  <c r="J615" i="1" s="1"/>
  <c r="J614" i="1"/>
  <c r="G613" i="1"/>
  <c r="H613" i="1" s="1"/>
  <c r="J613" i="1" s="1"/>
  <c r="J612" i="1"/>
  <c r="G611" i="1"/>
  <c r="H611" i="1" s="1"/>
  <c r="J611" i="1" s="1"/>
  <c r="J610" i="1"/>
  <c r="G609" i="1"/>
  <c r="H609" i="1" s="1"/>
  <c r="J609" i="1" s="1"/>
  <c r="J608" i="1"/>
  <c r="G607" i="1"/>
  <c r="H607" i="1" s="1"/>
  <c r="J607" i="1" s="1"/>
  <c r="J606" i="1"/>
  <c r="G605" i="1"/>
  <c r="H605" i="1" s="1"/>
  <c r="J605" i="1" s="1"/>
  <c r="J604" i="1"/>
  <c r="G603" i="1"/>
  <c r="H603" i="1" s="1"/>
  <c r="J603" i="1" s="1"/>
  <c r="J602" i="1"/>
  <c r="G601" i="1"/>
  <c r="H601" i="1" s="1"/>
  <c r="J601" i="1" s="1"/>
  <c r="J600" i="1"/>
  <c r="G599" i="1"/>
  <c r="H599" i="1" s="1"/>
  <c r="J599" i="1" s="1"/>
  <c r="J598" i="1"/>
  <c r="G597" i="1"/>
  <c r="H597" i="1" s="1"/>
  <c r="J597" i="1" s="1"/>
  <c r="J596" i="1"/>
  <c r="G595" i="1"/>
  <c r="H595" i="1" s="1"/>
  <c r="J595" i="1" s="1"/>
  <c r="J594" i="1"/>
  <c r="G593" i="1"/>
  <c r="H593" i="1" s="1"/>
  <c r="J593" i="1" s="1"/>
  <c r="G592" i="1"/>
  <c r="H592" i="1" s="1"/>
  <c r="J592" i="1" s="1"/>
  <c r="J591" i="1"/>
  <c r="G590" i="1"/>
  <c r="H590" i="1" s="1"/>
  <c r="J590" i="1" s="1"/>
  <c r="G589" i="1"/>
  <c r="H589" i="1" s="1"/>
  <c r="J589" i="1" s="1"/>
  <c r="J588" i="1"/>
  <c r="G587" i="1"/>
  <c r="H587" i="1" s="1"/>
  <c r="J587" i="1" s="1"/>
  <c r="D16" i="2" l="1"/>
  <c r="C16" i="2"/>
  <c r="E15" i="2"/>
  <c r="E14" i="2"/>
  <c r="E13" i="2"/>
  <c r="E12" i="2"/>
  <c r="E11" i="2"/>
  <c r="E10" i="2"/>
  <c r="E9" i="2"/>
  <c r="E8" i="2"/>
  <c r="E7" i="2"/>
  <c r="E6" i="2"/>
  <c r="E5" i="2"/>
  <c r="E16" i="2" s="1"/>
  <c r="I732" i="1"/>
  <c r="A140" i="1"/>
  <c r="A146" i="1" s="1"/>
  <c r="A148" i="1" s="1"/>
  <c r="A150" i="1" s="1"/>
  <c r="A152" i="1" s="1"/>
  <c r="A154" i="1" s="1"/>
  <c r="A160" i="1" s="1"/>
  <c r="A162" i="1" s="1"/>
  <c r="A164" i="1" s="1"/>
  <c r="A166" i="1" s="1"/>
  <c r="A168" i="1" s="1"/>
  <c r="A170" i="1" s="1"/>
  <c r="A172" i="1" s="1"/>
  <c r="A174" i="1" s="1"/>
  <c r="A176" i="1" s="1"/>
  <c r="A178" i="1" s="1"/>
  <c r="A180" i="1" s="1"/>
  <c r="A182" i="1" s="1"/>
  <c r="A184" i="1" s="1"/>
  <c r="A191" i="1" s="1"/>
  <c r="A193" i="1" s="1"/>
  <c r="A195" i="1" s="1"/>
  <c r="A201" i="1" s="1"/>
  <c r="A203" i="1" s="1"/>
  <c r="A205" i="1" s="1"/>
  <c r="A207" i="1" s="1"/>
  <c r="A209" i="1" s="1"/>
  <c r="A211" i="1" s="1"/>
  <c r="A213" i="1" s="1"/>
  <c r="A215" i="1" s="1"/>
  <c r="A217" i="1" s="1"/>
  <c r="A219" i="1" s="1"/>
  <c r="A221" i="1" s="1"/>
  <c r="A223" i="1" s="1"/>
  <c r="A225" i="1" s="1"/>
  <c r="A230" i="1" s="1"/>
  <c r="A232" i="1" s="1"/>
  <c r="A234" i="1" s="1"/>
  <c r="A241" i="1" s="1"/>
  <c r="A243" i="1" s="1"/>
  <c r="A245" i="1" s="1"/>
  <c r="A247" i="1" s="1"/>
  <c r="A253" i="1" s="1"/>
  <c r="A262" i="1" s="1"/>
  <c r="A264" i="1" s="1"/>
  <c r="A266" i="1" s="1"/>
  <c r="A269" i="1" s="1"/>
  <c r="A275" i="1" s="1"/>
  <c r="A277" i="1" s="1"/>
  <c r="A282" i="1" s="1"/>
  <c r="A284" i="1" s="1"/>
  <c r="A286" i="1" s="1"/>
  <c r="A288" i="1" s="1"/>
  <c r="A321" i="1" s="1"/>
  <c r="A323" i="1" s="1"/>
  <c r="A340" i="1" s="1"/>
  <c r="A361" i="1" s="1"/>
  <c r="A366" i="1" s="1"/>
  <c r="A368" i="1" s="1"/>
  <c r="A370" i="1" s="1"/>
  <c r="A372" i="1" s="1"/>
  <c r="A375" i="1" s="1"/>
  <c r="A377" i="1" s="1"/>
  <c r="A383" i="1" s="1"/>
  <c r="A385" i="1" s="1"/>
  <c r="A387" i="1" s="1"/>
  <c r="A389" i="1" s="1"/>
  <c r="A395" i="1" s="1"/>
  <c r="A397" i="1" s="1"/>
  <c r="A399" i="1" s="1"/>
  <c r="A401" i="1" s="1"/>
  <c r="A403" i="1" s="1"/>
  <c r="A410" i="1" s="1"/>
  <c r="A412" i="1" s="1"/>
  <c r="A414" i="1" s="1"/>
  <c r="A417" i="1" s="1"/>
  <c r="A421" i="1" s="1"/>
  <c r="A427" i="1" s="1"/>
  <c r="A429" i="1" s="1"/>
  <c r="A437" i="1" s="1"/>
  <c r="A441" i="1" s="1"/>
  <c r="A443" i="1" s="1"/>
  <c r="A445" i="1" s="1"/>
  <c r="A453" i="1" s="1"/>
  <c r="A458" i="1" s="1"/>
  <c r="A460" i="1" s="1"/>
  <c r="A462" i="1" s="1"/>
  <c r="A464" i="1" s="1"/>
  <c r="A466" i="1" s="1"/>
  <c r="A468" i="1" s="1"/>
  <c r="A470" i="1" s="1"/>
  <c r="A472" i="1" s="1"/>
  <c r="A474" i="1" s="1"/>
  <c r="A476" i="1" s="1"/>
  <c r="A478" i="1" s="1"/>
  <c r="A480" i="1" s="1"/>
  <c r="A482" i="1" s="1"/>
  <c r="A485" i="1" s="1"/>
  <c r="A486" i="1" s="1"/>
  <c r="A488" i="1" s="1"/>
  <c r="A490" i="1" s="1"/>
  <c r="A491" i="1" s="1"/>
  <c r="A493" i="1" s="1"/>
  <c r="A499" i="1" s="1"/>
  <c r="A501" i="1" s="1"/>
  <c r="A503" i="1" s="1"/>
  <c r="A505" i="1" s="1"/>
  <c r="A507" i="1" s="1"/>
  <c r="A510" i="1" s="1"/>
  <c r="A516" i="1" s="1"/>
  <c r="A518" i="1" s="1"/>
  <c r="A520" i="1" s="1"/>
  <c r="A522" i="1" s="1"/>
  <c r="A524" i="1" s="1"/>
  <c r="A526" i="1" s="1"/>
  <c r="A528" i="1" s="1"/>
  <c r="A530" i="1" s="1"/>
  <c r="A532" i="1" s="1"/>
  <c r="A533" i="1" s="1"/>
  <c r="A535" i="1" s="1"/>
  <c r="A538" i="1" s="1"/>
  <c r="A540" i="1" s="1"/>
  <c r="A542" i="1" s="1"/>
  <c r="A544" i="1" s="1"/>
  <c r="A546" i="1" s="1"/>
  <c r="A548" i="1" s="1"/>
  <c r="A551" i="1" s="1"/>
  <c r="A553" i="1" s="1"/>
  <c r="A555" i="1" s="1"/>
  <c r="A557" i="1" s="1"/>
  <c r="A562" i="1" s="1"/>
  <c r="A564" i="1" s="1"/>
  <c r="A566" i="1" s="1"/>
  <c r="A569" i="1" s="1"/>
  <c r="A571" i="1" s="1"/>
  <c r="A573" i="1" s="1"/>
  <c r="A575" i="1" s="1"/>
  <c r="A131" i="1"/>
  <c r="A133" i="1" s="1"/>
  <c r="J731" i="1"/>
  <c r="G730" i="1"/>
  <c r="H730" i="1" s="1"/>
  <c r="J730" i="1" s="1"/>
  <c r="J729" i="1"/>
  <c r="G728" i="1"/>
  <c r="H728" i="1" s="1"/>
  <c r="J728" i="1" s="1"/>
  <c r="J727" i="1"/>
  <c r="G726" i="1"/>
  <c r="H726" i="1" s="1"/>
  <c r="J726" i="1" s="1"/>
  <c r="J725" i="1"/>
  <c r="G724" i="1"/>
  <c r="H724" i="1" s="1"/>
  <c r="J724" i="1" s="1"/>
  <c r="J723" i="1"/>
  <c r="G722" i="1"/>
  <c r="H722" i="1" s="1"/>
  <c r="J722" i="1" s="1"/>
  <c r="J721" i="1"/>
  <c r="G720" i="1"/>
  <c r="H720" i="1" s="1"/>
  <c r="J720" i="1" s="1"/>
  <c r="J719" i="1"/>
  <c r="G718" i="1"/>
  <c r="H718" i="1" s="1"/>
  <c r="J718" i="1" s="1"/>
  <c r="J717" i="1"/>
  <c r="G716" i="1"/>
  <c r="H716" i="1" s="1"/>
  <c r="J716" i="1" s="1"/>
  <c r="J715" i="1"/>
  <c r="G714" i="1"/>
  <c r="H714" i="1" s="1"/>
  <c r="J714" i="1" s="1"/>
  <c r="J713" i="1"/>
  <c r="G712" i="1"/>
  <c r="H712" i="1" s="1"/>
  <c r="J712" i="1" s="1"/>
  <c r="J711" i="1"/>
  <c r="G710" i="1"/>
  <c r="H710" i="1" s="1"/>
  <c r="J710" i="1" s="1"/>
  <c r="J709" i="1"/>
  <c r="G708" i="1"/>
  <c r="H708" i="1" s="1"/>
  <c r="J708" i="1" s="1"/>
  <c r="J707" i="1"/>
  <c r="G706" i="1"/>
  <c r="H706" i="1" s="1"/>
  <c r="J706" i="1" s="1"/>
  <c r="J705" i="1"/>
  <c r="G704" i="1"/>
  <c r="H704" i="1" s="1"/>
  <c r="J704" i="1" s="1"/>
  <c r="J703" i="1"/>
  <c r="G702" i="1"/>
  <c r="H702" i="1" s="1"/>
  <c r="J702" i="1" s="1"/>
  <c r="J701" i="1"/>
  <c r="G700" i="1"/>
  <c r="H700" i="1" s="1"/>
  <c r="J700" i="1" s="1"/>
  <c r="J699" i="1"/>
  <c r="G698" i="1"/>
  <c r="H698" i="1" s="1"/>
  <c r="J698" i="1" s="1"/>
  <c r="J697" i="1"/>
  <c r="G696" i="1"/>
  <c r="H696" i="1" s="1"/>
  <c r="J696" i="1" s="1"/>
  <c r="J695" i="1"/>
  <c r="G694" i="1"/>
  <c r="H694" i="1" s="1"/>
  <c r="J694" i="1" s="1"/>
  <c r="J693" i="1"/>
  <c r="G692" i="1"/>
  <c r="H692" i="1" s="1"/>
  <c r="J692" i="1" s="1"/>
  <c r="J691" i="1"/>
  <c r="G690" i="1"/>
  <c r="H690" i="1" s="1"/>
  <c r="J690" i="1" s="1"/>
  <c r="J689" i="1"/>
  <c r="G688" i="1"/>
  <c r="H688" i="1" s="1"/>
  <c r="J688" i="1" s="1"/>
  <c r="J687" i="1"/>
  <c r="G686" i="1"/>
  <c r="H686" i="1" s="1"/>
  <c r="J686" i="1" s="1"/>
  <c r="J685" i="1"/>
  <c r="G685" i="1"/>
  <c r="H684" i="1" s="1"/>
  <c r="J684" i="1" s="1"/>
  <c r="G683" i="1"/>
  <c r="H683" i="1" s="1"/>
  <c r="J683" i="1" s="1"/>
  <c r="G682" i="1"/>
  <c r="H682" i="1" s="1"/>
  <c r="J682" i="1" s="1"/>
  <c r="J681" i="1"/>
  <c r="J680" i="1"/>
  <c r="G680" i="1"/>
  <c r="J679" i="1"/>
  <c r="G678" i="1"/>
  <c r="H678" i="1" s="1"/>
  <c r="J678" i="1" s="1"/>
  <c r="J677" i="1"/>
  <c r="G677" i="1"/>
  <c r="J676" i="1"/>
  <c r="G675" i="1"/>
  <c r="H675" i="1" s="1"/>
  <c r="J675" i="1" s="1"/>
  <c r="J674" i="1"/>
  <c r="G674" i="1"/>
  <c r="J673" i="1"/>
  <c r="G672" i="1"/>
  <c r="H672" i="1" s="1"/>
  <c r="J672" i="1" s="1"/>
  <c r="J671" i="1"/>
  <c r="G671" i="1"/>
  <c r="J670" i="1"/>
  <c r="G669" i="1"/>
  <c r="H669" i="1" s="1"/>
  <c r="J669" i="1" s="1"/>
  <c r="J668" i="1"/>
  <c r="G667" i="1"/>
  <c r="H667" i="1" s="1"/>
  <c r="J667" i="1" s="1"/>
  <c r="J586" i="1" l="1"/>
  <c r="G585" i="1"/>
  <c r="H585" i="1" s="1"/>
  <c r="J585" i="1" s="1"/>
  <c r="J584" i="1"/>
  <c r="G583" i="1"/>
  <c r="H583" i="1" s="1"/>
  <c r="J583" i="1" s="1"/>
  <c r="J582" i="1"/>
  <c r="G581" i="1"/>
  <c r="H581" i="1" s="1"/>
  <c r="J581" i="1" s="1"/>
  <c r="J580" i="1"/>
  <c r="G579" i="1"/>
  <c r="H579" i="1" s="1"/>
  <c r="J579" i="1" s="1"/>
  <c r="J578" i="1"/>
  <c r="G577" i="1"/>
  <c r="H577" i="1" s="1"/>
  <c r="J577" i="1" s="1"/>
  <c r="J576" i="1"/>
  <c r="G575" i="1"/>
  <c r="H575" i="1" s="1"/>
  <c r="J575" i="1" s="1"/>
  <c r="J574" i="1"/>
  <c r="G573" i="1"/>
  <c r="H573" i="1" s="1"/>
  <c r="J573" i="1" s="1"/>
  <c r="J572" i="1"/>
  <c r="G571" i="1"/>
  <c r="H571" i="1" s="1"/>
  <c r="J571" i="1" s="1"/>
  <c r="J570" i="1"/>
  <c r="G569" i="1"/>
  <c r="H569" i="1" s="1"/>
  <c r="J569" i="1" s="1"/>
  <c r="J568" i="1"/>
  <c r="G568" i="1"/>
  <c r="J567" i="1"/>
  <c r="G566" i="1"/>
  <c r="H566" i="1" s="1"/>
  <c r="J566" i="1" s="1"/>
  <c r="J565" i="1"/>
  <c r="G564" i="1"/>
  <c r="H564" i="1" s="1"/>
  <c r="J564" i="1" s="1"/>
  <c r="J563" i="1"/>
  <c r="G562" i="1"/>
  <c r="H562" i="1" s="1"/>
  <c r="J562" i="1" s="1"/>
  <c r="J561" i="1"/>
  <c r="G560" i="1"/>
  <c r="H560" i="1" s="1"/>
  <c r="J560" i="1" s="1"/>
  <c r="J559" i="1"/>
  <c r="G559" i="1"/>
  <c r="J558" i="1"/>
  <c r="G557" i="1"/>
  <c r="H557" i="1" s="1"/>
  <c r="J557" i="1" s="1"/>
  <c r="J556" i="1"/>
  <c r="G555" i="1"/>
  <c r="H555" i="1" s="1"/>
  <c r="J555" i="1" s="1"/>
  <c r="J554" i="1"/>
  <c r="G553" i="1"/>
  <c r="H553" i="1" s="1"/>
  <c r="J553" i="1" s="1"/>
  <c r="J552" i="1"/>
  <c r="G551" i="1"/>
  <c r="H551" i="1" s="1"/>
  <c r="J551" i="1" s="1"/>
  <c r="J550" i="1"/>
  <c r="G550" i="1"/>
  <c r="J549" i="1"/>
  <c r="G548" i="1"/>
  <c r="H548" i="1" s="1"/>
  <c r="J548" i="1" s="1"/>
  <c r="J547" i="1"/>
  <c r="G546" i="1"/>
  <c r="H546" i="1" s="1"/>
  <c r="J546" i="1" s="1"/>
  <c r="J545" i="1"/>
  <c r="G544" i="1"/>
  <c r="H544" i="1" s="1"/>
  <c r="J544" i="1" s="1"/>
  <c r="J543" i="1"/>
  <c r="G542" i="1"/>
  <c r="H542" i="1" s="1"/>
  <c r="J542" i="1" s="1"/>
  <c r="J541" i="1"/>
  <c r="G540" i="1"/>
  <c r="H540" i="1" s="1"/>
  <c r="J540" i="1" s="1"/>
  <c r="J539" i="1"/>
  <c r="G538" i="1"/>
  <c r="H538" i="1" s="1"/>
  <c r="J538" i="1" s="1"/>
  <c r="J537" i="1"/>
  <c r="G537" i="1"/>
  <c r="J536" i="1"/>
  <c r="G535" i="1"/>
  <c r="H535" i="1" s="1"/>
  <c r="J535" i="1" s="1"/>
  <c r="J534" i="1"/>
  <c r="G533" i="1"/>
  <c r="H533" i="1" s="1"/>
  <c r="J533" i="1" s="1"/>
  <c r="H532" i="1" l="1"/>
  <c r="J532" i="1" s="1"/>
  <c r="J531" i="1"/>
  <c r="G530" i="1"/>
  <c r="H530" i="1" s="1"/>
  <c r="J530" i="1" s="1"/>
  <c r="J529" i="1"/>
  <c r="G528" i="1"/>
  <c r="H528" i="1" s="1"/>
  <c r="J528" i="1" s="1"/>
  <c r="J527" i="1"/>
  <c r="G526" i="1"/>
  <c r="H526" i="1" s="1"/>
  <c r="J526" i="1" s="1"/>
  <c r="J525" i="1"/>
  <c r="G524" i="1"/>
  <c r="H524" i="1" s="1"/>
  <c r="J524" i="1" s="1"/>
  <c r="J523" i="1"/>
  <c r="G522" i="1"/>
  <c r="H522" i="1" s="1"/>
  <c r="J522" i="1" s="1"/>
  <c r="J521" i="1"/>
  <c r="G520" i="1"/>
  <c r="H520" i="1" s="1"/>
  <c r="J520" i="1" s="1"/>
  <c r="J519" i="1"/>
  <c r="G518" i="1"/>
  <c r="H518" i="1" s="1"/>
  <c r="J518" i="1" s="1"/>
  <c r="J517" i="1"/>
  <c r="G516" i="1"/>
  <c r="H516" i="1" s="1"/>
  <c r="J516" i="1" s="1"/>
  <c r="G515" i="1"/>
  <c r="H515" i="1" s="1"/>
  <c r="J515" i="1" s="1"/>
  <c r="J514" i="1"/>
  <c r="G513" i="1"/>
  <c r="H513" i="1" s="1"/>
  <c r="J513" i="1" s="1"/>
  <c r="J511" i="1"/>
  <c r="G510" i="1"/>
  <c r="H510" i="1" s="1"/>
  <c r="J510" i="1" s="1"/>
  <c r="J509" i="1"/>
  <c r="G509" i="1"/>
  <c r="J508" i="1"/>
  <c r="G507" i="1"/>
  <c r="H507" i="1" s="1"/>
  <c r="J507" i="1" s="1"/>
  <c r="J506" i="1"/>
  <c r="G505" i="1"/>
  <c r="H505" i="1" s="1"/>
  <c r="J505" i="1" s="1"/>
  <c r="J504" i="1"/>
  <c r="G503" i="1"/>
  <c r="H503" i="1" s="1"/>
  <c r="J503" i="1" s="1"/>
  <c r="J502" i="1"/>
  <c r="G501" i="1"/>
  <c r="H501" i="1" s="1"/>
  <c r="J501" i="1" s="1"/>
  <c r="J500" i="1"/>
  <c r="G499" i="1"/>
  <c r="H499" i="1" s="1"/>
  <c r="J499" i="1" s="1"/>
  <c r="H498" i="1"/>
  <c r="J498" i="1" s="1"/>
  <c r="H497" i="1"/>
  <c r="J497" i="1" s="1"/>
  <c r="J496" i="1"/>
  <c r="G495" i="1"/>
  <c r="H495" i="1" s="1"/>
  <c r="J495" i="1" s="1"/>
  <c r="J494" i="1"/>
  <c r="G493" i="1"/>
  <c r="H493" i="1" s="1"/>
  <c r="J493" i="1" s="1"/>
  <c r="J492" i="1"/>
  <c r="G491" i="1"/>
  <c r="H491" i="1" s="1"/>
  <c r="J491" i="1" s="1"/>
  <c r="H490" i="1"/>
  <c r="J490" i="1" s="1"/>
  <c r="J489" i="1"/>
  <c r="G488" i="1"/>
  <c r="H488" i="1" s="1"/>
  <c r="J488" i="1" s="1"/>
  <c r="J487" i="1"/>
  <c r="G486" i="1"/>
  <c r="H486" i="1" s="1"/>
  <c r="J486" i="1" s="1"/>
  <c r="H485" i="1"/>
  <c r="J485" i="1" s="1"/>
  <c r="J484" i="1"/>
  <c r="G484" i="1"/>
  <c r="J483" i="1"/>
  <c r="G482" i="1"/>
  <c r="H482" i="1" s="1"/>
  <c r="J482" i="1" s="1"/>
  <c r="J481" i="1"/>
  <c r="G480" i="1"/>
  <c r="H480" i="1" s="1"/>
  <c r="J480" i="1" s="1"/>
  <c r="J479" i="1"/>
  <c r="G478" i="1"/>
  <c r="H478" i="1" s="1"/>
  <c r="J478" i="1" s="1"/>
  <c r="J477" i="1"/>
  <c r="G476" i="1"/>
  <c r="H476" i="1" s="1"/>
  <c r="J476" i="1" s="1"/>
  <c r="J475" i="1"/>
  <c r="G474" i="1"/>
  <c r="H474" i="1" s="1"/>
  <c r="J474" i="1" s="1"/>
  <c r="J473" i="1"/>
  <c r="G472" i="1"/>
  <c r="H472" i="1" s="1"/>
  <c r="J472" i="1" s="1"/>
  <c r="J471" i="1"/>
  <c r="G470" i="1"/>
  <c r="H470" i="1" s="1"/>
  <c r="J470" i="1" s="1"/>
  <c r="J469" i="1"/>
  <c r="G468" i="1"/>
  <c r="H468" i="1" s="1"/>
  <c r="J468" i="1" s="1"/>
  <c r="J467" i="1"/>
  <c r="G466" i="1"/>
  <c r="H466" i="1" s="1"/>
  <c r="J466" i="1" s="1"/>
  <c r="J465" i="1"/>
  <c r="G464" i="1"/>
  <c r="H464" i="1" s="1"/>
  <c r="J464" i="1" s="1"/>
  <c r="J463" i="1"/>
  <c r="G462" i="1"/>
  <c r="H462" i="1" s="1"/>
  <c r="J462" i="1" s="1"/>
  <c r="J461" i="1"/>
  <c r="G460" i="1"/>
  <c r="H460" i="1" s="1"/>
  <c r="J460" i="1" s="1"/>
  <c r="J459" i="1"/>
  <c r="G458" i="1"/>
  <c r="H458" i="1" s="1"/>
  <c r="J458" i="1" s="1"/>
  <c r="J457" i="1"/>
  <c r="G456" i="1"/>
  <c r="H456" i="1" s="1"/>
  <c r="J456" i="1" s="1"/>
  <c r="J455" i="1"/>
  <c r="G455" i="1"/>
  <c r="J454" i="1"/>
  <c r="G453" i="1"/>
  <c r="H453" i="1" s="1"/>
  <c r="J453" i="1" s="1"/>
  <c r="J452" i="1"/>
  <c r="G452" i="1"/>
  <c r="J451" i="1"/>
  <c r="G450" i="1"/>
  <c r="H450" i="1" s="1"/>
  <c r="J450" i="1" s="1"/>
  <c r="J449" i="1"/>
  <c r="G449" i="1"/>
  <c r="J448" i="1"/>
  <c r="G447" i="1"/>
  <c r="H447" i="1" s="1"/>
  <c r="J447" i="1" s="1"/>
  <c r="J446" i="1" l="1"/>
  <c r="G445" i="1"/>
  <c r="H445" i="1" s="1"/>
  <c r="J445" i="1" s="1"/>
  <c r="J444" i="1"/>
  <c r="G443" i="1"/>
  <c r="H443" i="1" s="1"/>
  <c r="J443" i="1" s="1"/>
  <c r="J442" i="1"/>
  <c r="G441" i="1"/>
  <c r="H441" i="1" s="1"/>
  <c r="J441" i="1" s="1"/>
  <c r="J440" i="1"/>
  <c r="G439" i="1"/>
  <c r="H439" i="1" s="1"/>
  <c r="J439" i="1" s="1"/>
  <c r="J438" i="1"/>
  <c r="G437" i="1"/>
  <c r="H437" i="1" s="1"/>
  <c r="J437" i="1" s="1"/>
  <c r="G436" i="1"/>
  <c r="H436" i="1" s="1"/>
  <c r="J436" i="1" s="1"/>
  <c r="J435" i="1"/>
  <c r="G434" i="1"/>
  <c r="H434" i="1" s="1"/>
  <c r="J434" i="1" s="1"/>
  <c r="G433" i="1"/>
  <c r="H433" i="1" s="1"/>
  <c r="J433" i="1" s="1"/>
  <c r="J432" i="1"/>
  <c r="G431" i="1"/>
  <c r="H431" i="1" s="1"/>
  <c r="J431" i="1" s="1"/>
  <c r="J430" i="1"/>
  <c r="G429" i="1"/>
  <c r="H429" i="1" s="1"/>
  <c r="J429" i="1" s="1"/>
  <c r="J428" i="1"/>
  <c r="G427" i="1"/>
  <c r="H427" i="1" s="1"/>
  <c r="J427" i="1" s="1"/>
  <c r="J426" i="1"/>
  <c r="G425" i="1"/>
  <c r="H425" i="1" s="1"/>
  <c r="J425" i="1" s="1"/>
  <c r="J424" i="1"/>
  <c r="G423" i="1"/>
  <c r="H423" i="1" s="1"/>
  <c r="J423" i="1" s="1"/>
  <c r="J422" i="1"/>
  <c r="G421" i="1"/>
  <c r="H421" i="1" s="1"/>
  <c r="J421" i="1" s="1"/>
  <c r="J420" i="1"/>
  <c r="G419" i="1"/>
  <c r="H419" i="1" s="1"/>
  <c r="J419" i="1" s="1"/>
  <c r="J418" i="1"/>
  <c r="G417" i="1"/>
  <c r="H417" i="1" s="1"/>
  <c r="J417" i="1" s="1"/>
  <c r="G416" i="1"/>
  <c r="H416" i="1" s="1"/>
  <c r="J416" i="1" s="1"/>
  <c r="J415" i="1"/>
  <c r="G414" i="1"/>
  <c r="H414" i="1" s="1"/>
  <c r="J414" i="1" s="1"/>
  <c r="J413" i="1"/>
  <c r="G412" i="1"/>
  <c r="H412" i="1" s="1"/>
  <c r="J412" i="1" s="1"/>
  <c r="J411" i="1"/>
  <c r="G410" i="1"/>
  <c r="H410" i="1" s="1"/>
  <c r="J410" i="1" s="1"/>
  <c r="J409" i="1"/>
  <c r="G408" i="1"/>
  <c r="H408" i="1" s="1"/>
  <c r="J408" i="1" s="1"/>
  <c r="G407" i="1"/>
  <c r="H407" i="1" s="1"/>
  <c r="J407" i="1" s="1"/>
  <c r="J406" i="1"/>
  <c r="G405" i="1"/>
  <c r="H405" i="1" s="1"/>
  <c r="J405" i="1" s="1"/>
  <c r="J404" i="1"/>
  <c r="G403" i="1"/>
  <c r="H403" i="1" s="1"/>
  <c r="J403" i="1" s="1"/>
  <c r="J402" i="1"/>
  <c r="G401" i="1"/>
  <c r="H401" i="1" s="1"/>
  <c r="J401" i="1" s="1"/>
  <c r="J400" i="1"/>
  <c r="G399" i="1"/>
  <c r="H399" i="1" s="1"/>
  <c r="J399" i="1" s="1"/>
  <c r="J398" i="1"/>
  <c r="G397" i="1"/>
  <c r="H397" i="1" s="1"/>
  <c r="J397" i="1" s="1"/>
  <c r="J396" i="1"/>
  <c r="G395" i="1"/>
  <c r="H395" i="1" s="1"/>
  <c r="J395" i="1" s="1"/>
  <c r="J394" i="1"/>
  <c r="G393" i="1"/>
  <c r="H393" i="1" s="1"/>
  <c r="J393" i="1" s="1"/>
  <c r="G392" i="1"/>
  <c r="H392" i="1" s="1"/>
  <c r="J392" i="1" s="1"/>
  <c r="G391" i="1"/>
  <c r="H391" i="1" s="1"/>
  <c r="J391" i="1" s="1"/>
  <c r="J390" i="1"/>
  <c r="G389" i="1"/>
  <c r="H389" i="1" s="1"/>
  <c r="J389" i="1" s="1"/>
  <c r="J388" i="1" l="1"/>
  <c r="G387" i="1"/>
  <c r="H387" i="1" s="1"/>
  <c r="J387" i="1" s="1"/>
  <c r="J386" i="1"/>
  <c r="G385" i="1"/>
  <c r="H385" i="1" s="1"/>
  <c r="J385" i="1" s="1"/>
  <c r="J384" i="1"/>
  <c r="G383" i="1"/>
  <c r="H383" i="1" s="1"/>
  <c r="J383" i="1" s="1"/>
  <c r="J381" i="1"/>
  <c r="G380" i="1"/>
  <c r="H380" i="1" s="1"/>
  <c r="J380" i="1" s="1"/>
  <c r="J379" i="1"/>
  <c r="J378" i="1"/>
  <c r="G377" i="1"/>
  <c r="H377" i="1" s="1"/>
  <c r="J377" i="1" s="1"/>
  <c r="J376" i="1"/>
  <c r="G375" i="1"/>
  <c r="H375" i="1" s="1"/>
  <c r="J375" i="1" s="1"/>
  <c r="J374" i="1"/>
  <c r="J373" i="1"/>
  <c r="G372" i="1"/>
  <c r="H372" i="1" s="1"/>
  <c r="J372" i="1" s="1"/>
  <c r="J371" i="1"/>
  <c r="G370" i="1"/>
  <c r="H370" i="1" s="1"/>
  <c r="J370" i="1" s="1"/>
  <c r="J369" i="1"/>
  <c r="G368" i="1"/>
  <c r="H368" i="1" s="1"/>
  <c r="J368" i="1" s="1"/>
  <c r="J367" i="1"/>
  <c r="G366" i="1"/>
  <c r="H366" i="1" s="1"/>
  <c r="J366" i="1" s="1"/>
  <c r="J365" i="1"/>
  <c r="G364" i="1"/>
  <c r="H364" i="1" s="1"/>
  <c r="J364" i="1" s="1"/>
  <c r="J363" i="1"/>
  <c r="J362" i="1"/>
  <c r="G361" i="1"/>
  <c r="H361" i="1" s="1"/>
  <c r="J361" i="1" s="1"/>
  <c r="G360" i="1"/>
  <c r="H360" i="1" s="1"/>
  <c r="J360" i="1" s="1"/>
  <c r="J359" i="1"/>
  <c r="G358" i="1"/>
  <c r="H358" i="1" s="1"/>
  <c r="J358" i="1" s="1"/>
  <c r="J357" i="1"/>
  <c r="G356" i="1"/>
  <c r="H356" i="1" s="1"/>
  <c r="J356" i="1" s="1"/>
  <c r="J355" i="1"/>
  <c r="J354" i="1"/>
  <c r="G353" i="1"/>
  <c r="H353" i="1" s="1"/>
  <c r="J353" i="1" s="1"/>
  <c r="J352" i="1"/>
  <c r="G351" i="1"/>
  <c r="H351" i="1" s="1"/>
  <c r="J351" i="1" s="1"/>
  <c r="J350" i="1"/>
  <c r="G349" i="1"/>
  <c r="H349" i="1" s="1"/>
  <c r="J349" i="1" s="1"/>
  <c r="J348" i="1"/>
  <c r="J347" i="1"/>
  <c r="J346" i="1"/>
  <c r="J345" i="1"/>
  <c r="G344" i="1"/>
  <c r="H344" i="1" s="1"/>
  <c r="J344" i="1" s="1"/>
  <c r="J343" i="1"/>
  <c r="J342" i="1"/>
  <c r="J341" i="1"/>
  <c r="G340" i="1"/>
  <c r="H340" i="1" s="1"/>
  <c r="J340" i="1" s="1"/>
  <c r="J339" i="1"/>
  <c r="G338" i="1"/>
  <c r="H338" i="1" s="1"/>
  <c r="J338" i="1" s="1"/>
  <c r="J337" i="1"/>
  <c r="J336" i="1"/>
  <c r="J335" i="1"/>
  <c r="G334" i="1"/>
  <c r="H334" i="1" s="1"/>
  <c r="J334" i="1" s="1"/>
  <c r="J333" i="1"/>
  <c r="J332" i="1"/>
  <c r="G331" i="1"/>
  <c r="H331" i="1" s="1"/>
  <c r="J331" i="1" s="1"/>
  <c r="J330" i="1"/>
  <c r="G329" i="1"/>
  <c r="H329" i="1" s="1"/>
  <c r="J329" i="1" s="1"/>
  <c r="J328" i="1"/>
  <c r="G327" i="1"/>
  <c r="H327" i="1" s="1"/>
  <c r="J327" i="1" s="1"/>
  <c r="J326" i="1"/>
  <c r="G325" i="1"/>
  <c r="H325" i="1" s="1"/>
  <c r="J325" i="1" s="1"/>
  <c r="J324" i="1"/>
  <c r="G323" i="1"/>
  <c r="H323" i="1" s="1"/>
  <c r="J323" i="1" s="1"/>
  <c r="J322" i="1"/>
  <c r="G321" i="1"/>
  <c r="H321" i="1" s="1"/>
  <c r="J321" i="1" s="1"/>
  <c r="J320" i="1"/>
  <c r="G319" i="1"/>
  <c r="H319" i="1" s="1"/>
  <c r="J319" i="1" s="1"/>
  <c r="J318" i="1"/>
  <c r="G317" i="1"/>
  <c r="H317" i="1" s="1"/>
  <c r="J317" i="1" s="1"/>
  <c r="J316" i="1"/>
  <c r="J315" i="1"/>
  <c r="G314" i="1"/>
  <c r="H314" i="1" s="1"/>
  <c r="J314" i="1" s="1"/>
  <c r="J313" i="1"/>
  <c r="G312" i="1"/>
  <c r="H312" i="1" s="1"/>
  <c r="J312" i="1" s="1"/>
  <c r="J311" i="1"/>
  <c r="G310" i="1"/>
  <c r="H310" i="1" s="1"/>
  <c r="J310" i="1" s="1"/>
  <c r="J309" i="1"/>
  <c r="J308" i="1"/>
  <c r="G307" i="1"/>
  <c r="H307" i="1" s="1"/>
  <c r="J307" i="1" s="1"/>
  <c r="J306" i="1"/>
  <c r="J305" i="1"/>
  <c r="G304" i="1"/>
  <c r="H304" i="1" s="1"/>
  <c r="J304" i="1" s="1"/>
  <c r="J303" i="1"/>
  <c r="G302" i="1"/>
  <c r="H302" i="1" s="1"/>
  <c r="J302" i="1" s="1"/>
  <c r="J301" i="1"/>
  <c r="G300" i="1"/>
  <c r="H300" i="1" s="1"/>
  <c r="J300" i="1" s="1"/>
  <c r="J299" i="1"/>
  <c r="J298" i="1"/>
  <c r="J297" i="1"/>
  <c r="G296" i="1"/>
  <c r="H296" i="1" s="1"/>
  <c r="J296" i="1" s="1"/>
  <c r="J295" i="1"/>
  <c r="G294" i="1"/>
  <c r="H294" i="1" s="1"/>
  <c r="J294" i="1" s="1"/>
  <c r="J293" i="1"/>
  <c r="G292" i="1"/>
  <c r="H292" i="1" s="1"/>
  <c r="J292" i="1" s="1"/>
  <c r="J291" i="1"/>
  <c r="J290" i="1"/>
  <c r="J289" i="1"/>
  <c r="G288" i="1"/>
  <c r="H288" i="1" s="1"/>
  <c r="J288" i="1" s="1"/>
  <c r="J287" i="1"/>
  <c r="G286" i="1"/>
  <c r="H286" i="1" s="1"/>
  <c r="J286" i="1" s="1"/>
  <c r="J285" i="1"/>
  <c r="G284" i="1"/>
  <c r="H284" i="1" s="1"/>
  <c r="J284" i="1" s="1"/>
  <c r="J283" i="1"/>
  <c r="G282" i="1"/>
  <c r="H282" i="1" s="1"/>
  <c r="J282" i="1" s="1"/>
  <c r="J281" i="1"/>
  <c r="G280" i="1"/>
  <c r="H280" i="1" s="1"/>
  <c r="J280" i="1" s="1"/>
  <c r="J278" i="1"/>
  <c r="G277" i="1"/>
  <c r="H277" i="1" s="1"/>
  <c r="J277" i="1" s="1"/>
  <c r="J276" i="1"/>
  <c r="G275" i="1"/>
  <c r="H275" i="1" s="1"/>
  <c r="J275" i="1" s="1"/>
  <c r="J274" i="1"/>
  <c r="G273" i="1"/>
  <c r="H273" i="1" s="1"/>
  <c r="J273" i="1" s="1"/>
  <c r="J270" i="1"/>
  <c r="G269" i="1"/>
  <c r="H269" i="1" s="1"/>
  <c r="J269" i="1" s="1"/>
  <c r="J267" i="1"/>
  <c r="G266" i="1"/>
  <c r="H266" i="1" s="1"/>
  <c r="J266" i="1" s="1"/>
  <c r="J265" i="1"/>
  <c r="G264" i="1"/>
  <c r="H264" i="1" s="1"/>
  <c r="J264" i="1" s="1"/>
  <c r="J263" i="1"/>
  <c r="G262" i="1"/>
  <c r="H262" i="1" s="1"/>
  <c r="J262" i="1" s="1"/>
  <c r="J261" i="1"/>
  <c r="G260" i="1"/>
  <c r="H260" i="1" s="1"/>
  <c r="J260" i="1" s="1"/>
  <c r="J258" i="1"/>
  <c r="G257" i="1"/>
  <c r="H257" i="1" s="1"/>
  <c r="J257" i="1" s="1"/>
  <c r="J254" i="1"/>
  <c r="G253" i="1"/>
  <c r="H253" i="1" s="1"/>
  <c r="J253" i="1" s="1"/>
  <c r="J251" i="1"/>
  <c r="G250" i="1"/>
  <c r="H250" i="1" s="1"/>
  <c r="J250" i="1" s="1"/>
  <c r="J248" i="1"/>
  <c r="G247" i="1"/>
  <c r="H247" i="1" s="1"/>
  <c r="J247" i="1" s="1"/>
  <c r="J246" i="1"/>
  <c r="G245" i="1"/>
  <c r="H245" i="1" s="1"/>
  <c r="J245" i="1" s="1"/>
  <c r="J244" i="1"/>
  <c r="G243" i="1"/>
  <c r="H243" i="1" s="1"/>
  <c r="J243" i="1" s="1"/>
  <c r="J242" i="1"/>
  <c r="G241" i="1"/>
  <c r="H241" i="1" s="1"/>
  <c r="J241" i="1" s="1"/>
  <c r="J239" i="1"/>
  <c r="G238" i="1"/>
  <c r="H238" i="1" s="1"/>
  <c r="J238" i="1" s="1"/>
  <c r="G236" i="1"/>
  <c r="H236" i="1" s="1"/>
  <c r="J236" i="1" s="1"/>
  <c r="J235" i="1"/>
  <c r="G234" i="1"/>
  <c r="H234" i="1" s="1"/>
  <c r="J234" i="1" s="1"/>
  <c r="J233" i="1"/>
  <c r="G232" i="1"/>
  <c r="H232" i="1" s="1"/>
  <c r="J232" i="1" s="1"/>
  <c r="J231" i="1"/>
  <c r="G230" i="1"/>
  <c r="H230" i="1" s="1"/>
  <c r="J230" i="1" s="1"/>
  <c r="J229" i="1"/>
  <c r="G228" i="1"/>
  <c r="H228" i="1" s="1"/>
  <c r="J228" i="1" s="1"/>
  <c r="G227" i="1"/>
  <c r="H227" i="1" s="1"/>
  <c r="J227" i="1" s="1"/>
  <c r="J226" i="1"/>
  <c r="G225" i="1"/>
  <c r="H225" i="1" s="1"/>
  <c r="J225" i="1" s="1"/>
  <c r="J224" i="1"/>
  <c r="G223" i="1"/>
  <c r="H223" i="1" s="1"/>
  <c r="J223" i="1" s="1"/>
  <c r="J222" i="1"/>
  <c r="G221" i="1"/>
  <c r="H221" i="1" s="1"/>
  <c r="J221" i="1" s="1"/>
  <c r="J220" i="1"/>
  <c r="G219" i="1"/>
  <c r="H219" i="1" s="1"/>
  <c r="J219" i="1" s="1"/>
  <c r="J218" i="1"/>
  <c r="G217" i="1"/>
  <c r="H217" i="1" s="1"/>
  <c r="J217" i="1" s="1"/>
  <c r="J216" i="1"/>
  <c r="G215" i="1"/>
  <c r="H215" i="1" s="1"/>
  <c r="J215" i="1" s="1"/>
  <c r="J214" i="1"/>
  <c r="G213" i="1"/>
  <c r="H213" i="1" s="1"/>
  <c r="J213" i="1" s="1"/>
  <c r="J212" i="1"/>
  <c r="G211" i="1"/>
  <c r="H211" i="1" s="1"/>
  <c r="J211" i="1" s="1"/>
  <c r="J210" i="1"/>
  <c r="G209" i="1"/>
  <c r="H209" i="1" s="1"/>
  <c r="J209" i="1" s="1"/>
  <c r="J208" i="1"/>
  <c r="G207" i="1"/>
  <c r="H207" i="1" s="1"/>
  <c r="J207" i="1" s="1"/>
  <c r="J206" i="1"/>
  <c r="G205" i="1"/>
  <c r="H205" i="1" s="1"/>
  <c r="J205" i="1" s="1"/>
  <c r="J204" i="1"/>
  <c r="G203" i="1"/>
  <c r="H203" i="1" s="1"/>
  <c r="J203" i="1" s="1"/>
  <c r="J202" i="1"/>
  <c r="G201" i="1"/>
  <c r="H201" i="1" s="1"/>
  <c r="J201" i="1" s="1"/>
  <c r="G200" i="1"/>
  <c r="H200" i="1" s="1"/>
  <c r="J200" i="1" s="1"/>
  <c r="J199" i="1"/>
  <c r="G198" i="1"/>
  <c r="H198" i="1" s="1"/>
  <c r="J198" i="1" s="1"/>
  <c r="G197" i="1"/>
  <c r="H197" i="1" s="1"/>
  <c r="J197" i="1" s="1"/>
  <c r="J196" i="1"/>
  <c r="G195" i="1"/>
  <c r="H195" i="1" s="1"/>
  <c r="J195" i="1" s="1"/>
  <c r="J194" i="1"/>
  <c r="G193" i="1"/>
  <c r="H193" i="1" s="1"/>
  <c r="J193" i="1" s="1"/>
  <c r="J192" i="1"/>
  <c r="G191" i="1"/>
  <c r="H191" i="1" s="1"/>
  <c r="J191" i="1" s="1"/>
  <c r="J190" i="1"/>
  <c r="G189" i="1"/>
  <c r="H189" i="1" s="1"/>
  <c r="J189" i="1" s="1"/>
  <c r="J188" i="1"/>
  <c r="G187" i="1"/>
  <c r="H187" i="1" s="1"/>
  <c r="J187" i="1" s="1"/>
  <c r="G186" i="1"/>
  <c r="H186" i="1" s="1"/>
  <c r="J186" i="1" s="1"/>
  <c r="J185" i="1"/>
  <c r="G184" i="1"/>
  <c r="H184" i="1" s="1"/>
  <c r="J184" i="1" s="1"/>
  <c r="J183" i="1"/>
  <c r="G182" i="1"/>
  <c r="H182" i="1" s="1"/>
  <c r="J182" i="1" s="1"/>
  <c r="J181" i="1"/>
  <c r="G180" i="1"/>
  <c r="H180" i="1" s="1"/>
  <c r="J180" i="1" s="1"/>
  <c r="J179" i="1"/>
  <c r="G178" i="1"/>
  <c r="H178" i="1" s="1"/>
  <c r="J178" i="1" s="1"/>
  <c r="J177" i="1"/>
  <c r="G176" i="1"/>
  <c r="H176" i="1" s="1"/>
  <c r="J176" i="1" s="1"/>
  <c r="J175" i="1"/>
  <c r="G174" i="1"/>
  <c r="H174" i="1" s="1"/>
  <c r="J174" i="1" s="1"/>
  <c r="J173" i="1"/>
  <c r="G172" i="1"/>
  <c r="H172" i="1" s="1"/>
  <c r="J172" i="1" s="1"/>
  <c r="J171" i="1"/>
  <c r="G170" i="1"/>
  <c r="H170" i="1" s="1"/>
  <c r="J170" i="1" s="1"/>
  <c r="J169" i="1" l="1"/>
  <c r="G168" i="1"/>
  <c r="H168" i="1" s="1"/>
  <c r="J168" i="1" s="1"/>
  <c r="J167" i="1"/>
  <c r="G166" i="1"/>
  <c r="H166" i="1" s="1"/>
  <c r="J166" i="1" s="1"/>
  <c r="J165" i="1"/>
  <c r="G164" i="1"/>
  <c r="H164" i="1" s="1"/>
  <c r="J164" i="1" s="1"/>
  <c r="J163" i="1"/>
  <c r="G162" i="1"/>
  <c r="H162" i="1" s="1"/>
  <c r="J162" i="1" s="1"/>
  <c r="J161" i="1"/>
  <c r="G160" i="1"/>
  <c r="H160" i="1" s="1"/>
  <c r="J160" i="1" s="1"/>
  <c r="G159" i="1"/>
  <c r="H159" i="1" s="1"/>
  <c r="J159" i="1" s="1"/>
  <c r="J158" i="1"/>
  <c r="G157" i="1"/>
  <c r="H157" i="1" s="1"/>
  <c r="J157" i="1" s="1"/>
  <c r="G156" i="1"/>
  <c r="H156" i="1" s="1"/>
  <c r="J156" i="1" s="1"/>
  <c r="J155" i="1"/>
  <c r="G154" i="1"/>
  <c r="H154" i="1" s="1"/>
  <c r="J154" i="1" s="1"/>
  <c r="J153" i="1"/>
  <c r="G152" i="1"/>
  <c r="H152" i="1" s="1"/>
  <c r="J152" i="1" s="1"/>
  <c r="J151" i="1"/>
  <c r="G150" i="1"/>
  <c r="H150" i="1" s="1"/>
  <c r="J150" i="1" s="1"/>
  <c r="J149" i="1"/>
  <c r="G148" i="1"/>
  <c r="H148" i="1" s="1"/>
  <c r="J148" i="1" s="1"/>
  <c r="J147" i="1"/>
  <c r="G146" i="1"/>
  <c r="H146" i="1" s="1"/>
  <c r="J146" i="1" s="1"/>
  <c r="G145" i="1"/>
  <c r="H145" i="1" s="1"/>
  <c r="J145" i="1" s="1"/>
  <c r="J144" i="1"/>
  <c r="G143" i="1"/>
  <c r="H143" i="1" s="1"/>
  <c r="J143" i="1" s="1"/>
  <c r="G142" i="1"/>
  <c r="H142" i="1" s="1"/>
  <c r="J142" i="1" s="1"/>
  <c r="J141" i="1"/>
  <c r="G140" i="1"/>
  <c r="H140" i="1" s="1"/>
  <c r="J140" i="1" s="1"/>
  <c r="J139" i="1"/>
  <c r="G138" i="1"/>
  <c r="H138" i="1" s="1"/>
  <c r="J138" i="1" s="1"/>
  <c r="G137" i="1"/>
  <c r="H137" i="1" s="1"/>
  <c r="J137" i="1" s="1"/>
  <c r="J136" i="1"/>
  <c r="G135" i="1"/>
  <c r="H135" i="1" s="1"/>
  <c r="J135" i="1" s="1"/>
  <c r="J134" i="1"/>
  <c r="G133" i="1"/>
  <c r="H133" i="1" s="1"/>
  <c r="J133" i="1" s="1"/>
  <c r="J132" i="1"/>
  <c r="G131" i="1"/>
  <c r="H131" i="1" s="1"/>
  <c r="J131" i="1" s="1"/>
  <c r="J130" i="1"/>
  <c r="G129" i="1"/>
  <c r="H129" i="1" s="1"/>
  <c r="J129" i="1" s="1"/>
  <c r="J128" i="1"/>
  <c r="G127" i="1"/>
  <c r="H127" i="1" s="1"/>
  <c r="J127" i="1" s="1"/>
  <c r="J126" i="1"/>
  <c r="G125" i="1"/>
  <c r="H125" i="1" s="1"/>
  <c r="J125" i="1" s="1"/>
  <c r="J124" i="1"/>
  <c r="G123" i="1"/>
  <c r="H123" i="1" s="1"/>
  <c r="J123" i="1" s="1"/>
  <c r="J122" i="1" l="1"/>
  <c r="G121" i="1"/>
  <c r="H121" i="1" s="1"/>
  <c r="J121" i="1" s="1"/>
  <c r="J120" i="1"/>
  <c r="G119" i="1"/>
  <c r="H119" i="1" s="1"/>
  <c r="J119" i="1" s="1"/>
  <c r="H118" i="1"/>
  <c r="J118" i="1" s="1"/>
  <c r="G117" i="1"/>
  <c r="H117" i="1" s="1"/>
  <c r="J117" i="1" s="1"/>
  <c r="J116" i="1"/>
  <c r="G115" i="1"/>
  <c r="H115" i="1" s="1"/>
  <c r="J115" i="1" s="1"/>
  <c r="J114" i="1"/>
  <c r="G113" i="1"/>
  <c r="H113" i="1" s="1"/>
  <c r="J113" i="1" s="1"/>
  <c r="J112" i="1"/>
  <c r="G111" i="1"/>
  <c r="H111" i="1" s="1"/>
  <c r="J111" i="1" s="1"/>
  <c r="J110" i="1"/>
  <c r="G109" i="1"/>
  <c r="H109" i="1" s="1"/>
  <c r="J109" i="1" s="1"/>
  <c r="J108" i="1"/>
  <c r="G107" i="1"/>
  <c r="H107" i="1" s="1"/>
  <c r="J107" i="1" s="1"/>
  <c r="J106" i="1"/>
  <c r="G105" i="1"/>
  <c r="H105" i="1" s="1"/>
  <c r="J105" i="1" s="1"/>
  <c r="G104" i="1"/>
  <c r="H104" i="1" s="1"/>
  <c r="J104" i="1" s="1"/>
  <c r="J103" i="1"/>
  <c r="G102" i="1"/>
  <c r="H102" i="1" s="1"/>
  <c r="J102" i="1" s="1"/>
  <c r="J101" i="1"/>
  <c r="G100" i="1"/>
  <c r="H100" i="1" s="1"/>
  <c r="J100" i="1" s="1"/>
  <c r="J99" i="1"/>
  <c r="G98" i="1"/>
  <c r="H98" i="1" s="1"/>
  <c r="J98" i="1" s="1"/>
  <c r="J97" i="1"/>
  <c r="G96" i="1"/>
  <c r="H96" i="1" s="1"/>
  <c r="J96" i="1" s="1"/>
  <c r="J95" i="1"/>
  <c r="G94" i="1"/>
  <c r="H94" i="1" s="1"/>
  <c r="J94" i="1" s="1"/>
  <c r="J93" i="1"/>
  <c r="G92" i="1"/>
  <c r="H92" i="1" s="1"/>
  <c r="J92" i="1" s="1"/>
  <c r="J91" i="1"/>
  <c r="G90" i="1"/>
  <c r="H90" i="1" s="1"/>
  <c r="J90" i="1" s="1"/>
  <c r="J89" i="1"/>
  <c r="G88" i="1"/>
  <c r="H88" i="1" s="1"/>
  <c r="J88" i="1" s="1"/>
  <c r="J87" i="1"/>
  <c r="G86" i="1"/>
  <c r="H86" i="1" s="1"/>
  <c r="J86" i="1" s="1"/>
  <c r="J85" i="1"/>
  <c r="G84" i="1"/>
  <c r="H84" i="1" s="1"/>
  <c r="J84" i="1" s="1"/>
  <c r="J83" i="1"/>
  <c r="G82" i="1"/>
  <c r="H82" i="1" s="1"/>
  <c r="J82" i="1" s="1"/>
  <c r="J81" i="1"/>
  <c r="G80" i="1"/>
  <c r="H80" i="1" s="1"/>
  <c r="J80" i="1" s="1"/>
  <c r="J79" i="1"/>
  <c r="G78" i="1"/>
  <c r="H78" i="1" s="1"/>
  <c r="J78" i="1" s="1"/>
  <c r="J77" i="1"/>
  <c r="G76" i="1"/>
  <c r="H76" i="1" s="1"/>
  <c r="J76" i="1" s="1"/>
  <c r="J75" i="1"/>
  <c r="G74" i="1"/>
  <c r="H74" i="1" s="1"/>
  <c r="J74" i="1" s="1"/>
  <c r="J73" i="1"/>
  <c r="G72" i="1"/>
  <c r="H72" i="1" s="1"/>
  <c r="J72" i="1" s="1"/>
  <c r="G71" i="1"/>
  <c r="H71" i="1" s="1"/>
  <c r="J71" i="1" s="1"/>
  <c r="J70" i="1"/>
  <c r="G69" i="1"/>
  <c r="H69" i="1" s="1"/>
  <c r="J69" i="1" s="1"/>
  <c r="J68" i="1"/>
  <c r="G67" i="1"/>
  <c r="H67" i="1" s="1"/>
  <c r="J67" i="1" s="1"/>
  <c r="J66" i="1"/>
  <c r="G65" i="1"/>
  <c r="H65" i="1" s="1"/>
  <c r="J65" i="1" s="1"/>
  <c r="J64" i="1"/>
  <c r="G63" i="1"/>
  <c r="H63" i="1" s="1"/>
  <c r="J63" i="1" s="1"/>
  <c r="J62" i="1"/>
  <c r="G61" i="1"/>
  <c r="H61" i="1" s="1"/>
  <c r="J61" i="1" s="1"/>
  <c r="J60" i="1"/>
  <c r="G59" i="1"/>
  <c r="H59" i="1" s="1"/>
  <c r="J59" i="1" s="1"/>
  <c r="J58" i="1"/>
  <c r="G57" i="1"/>
  <c r="H57" i="1" s="1"/>
  <c r="J57" i="1" s="1"/>
  <c r="J56" i="1"/>
  <c r="G55" i="1"/>
  <c r="H55" i="1" s="1"/>
  <c r="J55" i="1" s="1"/>
  <c r="J54" i="1"/>
  <c r="G53" i="1"/>
  <c r="H53" i="1" s="1"/>
  <c r="J53" i="1" s="1"/>
  <c r="J52" i="1"/>
  <c r="G51" i="1"/>
  <c r="H51" i="1" s="1"/>
  <c r="J51" i="1" s="1"/>
  <c r="J50" i="1"/>
  <c r="G49" i="1"/>
  <c r="H49" i="1" s="1"/>
  <c r="J49" i="1" s="1"/>
  <c r="J48" i="1"/>
  <c r="G47" i="1"/>
  <c r="H47" i="1" s="1"/>
  <c r="J47" i="1" s="1"/>
  <c r="J46" i="1"/>
  <c r="G45" i="1"/>
  <c r="H45" i="1" s="1"/>
  <c r="J45" i="1" s="1"/>
  <c r="J44" i="1" l="1"/>
  <c r="G43" i="1"/>
  <c r="H43" i="1" s="1"/>
  <c r="J43" i="1" s="1"/>
  <c r="J42" i="1"/>
  <c r="G41" i="1"/>
  <c r="H41" i="1" s="1"/>
  <c r="J41" i="1" s="1"/>
  <c r="J40" i="1"/>
  <c r="G39" i="1"/>
  <c r="H39" i="1" s="1"/>
  <c r="J39" i="1" s="1"/>
  <c r="J38" i="1"/>
  <c r="G37" i="1"/>
  <c r="H37" i="1" s="1"/>
  <c r="J37" i="1" s="1"/>
  <c r="J36" i="1"/>
  <c r="G35" i="1"/>
  <c r="H35" i="1" s="1"/>
  <c r="J35" i="1" s="1"/>
  <c r="J34" i="1"/>
  <c r="G33" i="1"/>
  <c r="H33" i="1" s="1"/>
  <c r="J33" i="1" s="1"/>
  <c r="J32" i="1"/>
  <c r="G31" i="1"/>
  <c r="H31" i="1" s="1"/>
  <c r="J31" i="1" s="1"/>
  <c r="J30" i="1"/>
  <c r="G29" i="1"/>
  <c r="H29" i="1" s="1"/>
  <c r="J29" i="1" s="1"/>
  <c r="J28" i="1"/>
  <c r="G27" i="1"/>
  <c r="H27" i="1" s="1"/>
  <c r="J27" i="1" s="1"/>
  <c r="J26" i="1"/>
  <c r="G25" i="1"/>
  <c r="H25" i="1" s="1"/>
  <c r="J25" i="1" s="1"/>
  <c r="J24" i="1"/>
  <c r="G23" i="1"/>
  <c r="H23" i="1" s="1"/>
  <c r="J23" i="1" s="1"/>
  <c r="J22" i="1"/>
  <c r="G21" i="1"/>
  <c r="H21" i="1" s="1"/>
  <c r="J21" i="1" s="1"/>
  <c r="J20" i="1"/>
  <c r="G19" i="1"/>
  <c r="H19" i="1" s="1"/>
  <c r="J19" i="1" s="1"/>
  <c r="J18" i="1"/>
  <c r="G17" i="1"/>
  <c r="H17" i="1" s="1"/>
  <c r="J17" i="1" s="1"/>
  <c r="J16" i="1"/>
  <c r="G15" i="1"/>
  <c r="H15" i="1" s="1"/>
  <c r="J15" i="1" s="1"/>
  <c r="J14" i="1"/>
  <c r="G13" i="1"/>
  <c r="H13" i="1" s="1"/>
  <c r="J13" i="1" s="1"/>
  <c r="J12" i="1"/>
  <c r="G12" i="1"/>
  <c r="J11" i="1"/>
  <c r="G10" i="1"/>
  <c r="H10" i="1" s="1"/>
  <c r="J10" i="1" s="1"/>
  <c r="J9" i="1"/>
  <c r="G8" i="1"/>
  <c r="H8" i="1" l="1"/>
  <c r="J8" i="1" l="1"/>
  <c r="J732" i="1" s="1"/>
  <c r="H732" i="1"/>
</calcChain>
</file>

<file path=xl/comments1.xml><?xml version="1.0" encoding="utf-8"?>
<comments xmlns="http://schemas.openxmlformats.org/spreadsheetml/2006/main">
  <authors>
    <author>Author</author>
  </authors>
  <commentList>
    <comment ref="A3" authorId="0" shapeId="0">
      <text>
        <r>
          <rPr>
            <b/>
            <sz val="9"/>
            <color indexed="81"/>
            <rFont val="Tahoma"/>
            <family val="2"/>
          </rPr>
          <t>Author:</t>
        </r>
        <r>
          <rPr>
            <sz val="9"/>
            <color indexed="81"/>
            <rFont val="Tahoma"/>
            <charset val="1"/>
          </rPr>
          <t xml:space="preserve">
</t>
        </r>
      </text>
    </comment>
  </commentList>
</comments>
</file>

<file path=xl/sharedStrings.xml><?xml version="1.0" encoding="utf-8"?>
<sst xmlns="http://schemas.openxmlformats.org/spreadsheetml/2006/main" count="1705" uniqueCount="721">
  <si>
    <t>Sl.No</t>
  </si>
  <si>
    <t>Adilabad</t>
  </si>
  <si>
    <t>Karimnagar</t>
  </si>
  <si>
    <t>Khammam</t>
  </si>
  <si>
    <t>Mahabubnagar</t>
  </si>
  <si>
    <t>Metro-Central</t>
  </si>
  <si>
    <t>Metro-East</t>
  </si>
  <si>
    <t>Metro-West</t>
  </si>
  <si>
    <t>Nalgonda</t>
  </si>
  <si>
    <t>Nizamabad</t>
  </si>
  <si>
    <t>Sangareddy</t>
  </si>
  <si>
    <t>Warangal</t>
  </si>
  <si>
    <t xml:space="preserve">Abstract </t>
  </si>
  <si>
    <t>Total</t>
  </si>
  <si>
    <t>Total Injection Capacity of all the buses</t>
  </si>
  <si>
    <t>Balance Capacity available for Injection</t>
  </si>
  <si>
    <t>Existing RE Injection Capacity</t>
  </si>
  <si>
    <t>Name of the SE/OMC Circle</t>
  </si>
  <si>
    <t>Circle wise Total Injection,existing and balance available capacities for RE injection</t>
  </si>
  <si>
    <t>Sl.No.</t>
  </si>
  <si>
    <t>Name of Substation</t>
  </si>
  <si>
    <t>PTR Capacity in MVA</t>
  </si>
  <si>
    <t>Voltage level of Bus</t>
  </si>
  <si>
    <t>PTR Capacity in MW (pf:0.95)</t>
  </si>
  <si>
    <t>50% of PTR capacity for RE injection in each bus</t>
  </si>
  <si>
    <t>Existing RE inection Capacity to the bus</t>
  </si>
  <si>
    <t>Balance capacity available for RE injection</t>
  </si>
  <si>
    <t>No.of Spare bays available (Voltage wise)</t>
  </si>
  <si>
    <t>Land availability in any for future bays</t>
  </si>
  <si>
    <t>400/220KV SS Nirmal</t>
  </si>
  <si>
    <t>3x315 = 945MVA</t>
  </si>
  <si>
    <t>400kV</t>
  </si>
  <si>
    <t>-</t>
  </si>
  <si>
    <t>220kV</t>
  </si>
  <si>
    <t>220/132/33KV SS Nirmal</t>
  </si>
  <si>
    <t>1X160+2X100 = 360MVA</t>
  </si>
  <si>
    <t>1X31.5+
2X50 = 131.5MVA</t>
  </si>
  <si>
    <t>132kV</t>
  </si>
  <si>
    <t>33 KV</t>
  </si>
  <si>
    <t>220/132KV SS Indravelly</t>
  </si>
  <si>
    <t>2X100 = 200MVA</t>
  </si>
  <si>
    <t>132/33KV SS Bhainsa</t>
  </si>
  <si>
    <t>1X31.5+
1X50 = 81.5MVA</t>
  </si>
  <si>
    <t>33kV</t>
  </si>
  <si>
    <t>132/33KV SS Ichoda</t>
  </si>
  <si>
    <t>3x16 = 48MVA</t>
  </si>
  <si>
    <t>132/33KV SS Adilabad</t>
  </si>
  <si>
    <t>3X31.5 MVA = 94.5MVA</t>
  </si>
  <si>
    <t>132/33KV SS Mudhole</t>
  </si>
  <si>
    <t>2X10/16 = 32 MVA</t>
  </si>
  <si>
    <t>132/33KV SS Khanapur</t>
  </si>
  <si>
    <t>2X31.5 =63MVA</t>
  </si>
  <si>
    <t>132/33KV SS Burugupally</t>
  </si>
  <si>
    <t>2X31.5 = 63MVA</t>
  </si>
  <si>
    <t>132/33KV SS Sarangapur</t>
  </si>
  <si>
    <t>3x10/16 =48MVA</t>
  </si>
  <si>
    <t>132/33KV SS Utnoor</t>
  </si>
  <si>
    <t>2X10/16 = 32MVA</t>
  </si>
  <si>
    <t>132/33KV SS Mancherial</t>
  </si>
  <si>
    <t>31.5+50 =81.5MVA</t>
  </si>
  <si>
    <t>132KV</t>
  </si>
  <si>
    <t>33KV</t>
  </si>
  <si>
    <t>132/33KV SS Luxettipet</t>
  </si>
  <si>
    <t>132/33KV SS Chennur</t>
  </si>
  <si>
    <t>31.5+31.5 =63MVA</t>
  </si>
  <si>
    <t>132/33KV SS Bellampally</t>
  </si>
  <si>
    <t>2*31.5MVA =63MVA</t>
  </si>
  <si>
    <t>132/33KV Sirpur Kagaznagar</t>
  </si>
  <si>
    <t>16+31.5 =47.5MVA</t>
  </si>
  <si>
    <t>132/33KV SS Asifabad</t>
  </si>
  <si>
    <t>10/16+10/16 =32MVA</t>
  </si>
  <si>
    <t>220/132KV SS Bellampally (Mandamary)</t>
  </si>
  <si>
    <t>3*100MVA =300MVA</t>
  </si>
  <si>
    <t>220KV</t>
  </si>
  <si>
    <t>132/33kV SS Jagtial</t>
  </si>
  <si>
    <t>1x31.5+2x50 = 131.5</t>
  </si>
  <si>
    <t>220/132kV SS Jagtial</t>
  </si>
  <si>
    <t>3x100+1x160 =460</t>
  </si>
  <si>
    <t>132/33kV SS Pudur</t>
  </si>
  <si>
    <t>2x31.5+1x16=79</t>
  </si>
  <si>
    <t xml:space="preserve">132 /33 KV Dharmapuri </t>
  </si>
  <si>
    <t xml:space="preserve">2x31.5+1x16=79 </t>
  </si>
  <si>
    <t>132 KV</t>
  </si>
  <si>
    <t>132/33kV SS Raikal</t>
  </si>
  <si>
    <t>1x16+1x31.5=47.5</t>
  </si>
  <si>
    <t>132/33kV SS Kathalapur</t>
  </si>
  <si>
    <t>132/33kV SS Korutla</t>
  </si>
  <si>
    <t>1x31.5+1x50=81.5</t>
  </si>
  <si>
    <t>132/33kV SS Godur</t>
  </si>
  <si>
    <t>2x50=100</t>
  </si>
  <si>
    <t xml:space="preserve">132/33kV SS Chippalapalli </t>
  </si>
  <si>
    <t>1x31.5+2x16=63.5</t>
  </si>
  <si>
    <t xml:space="preserve">132/33kV SS Yellareddypet </t>
  </si>
  <si>
    <t>132/33kV SS Mallaram</t>
  </si>
  <si>
    <t>132/33kV SS Nimmapally</t>
  </si>
  <si>
    <t>2x16=32</t>
  </si>
  <si>
    <t xml:space="preserve">220/132/33KV SS Sircilla </t>
  </si>
  <si>
    <t>3x100=300 MVA(200/132KV)</t>
  </si>
  <si>
    <t xml:space="preserve">132KV </t>
  </si>
  <si>
    <t>3x50=150 MVA(132/33KV)</t>
  </si>
  <si>
    <t>132/33 KV SS Karimnagar</t>
  </si>
  <si>
    <t>1x50+2x31.5=113</t>
  </si>
  <si>
    <t xml:space="preserve">33KV </t>
  </si>
  <si>
    <t>132/33 KV SS Jammikunta</t>
  </si>
  <si>
    <t>1×50+1×31.5=81.5</t>
  </si>
  <si>
    <t>132/33 KV SS Manakondoor</t>
  </si>
  <si>
    <t>1x31.5+1x50</t>
  </si>
  <si>
    <t>132/33 KV SS Huzurabad</t>
  </si>
  <si>
    <t>132/33 KV SS Waterworks</t>
  </si>
  <si>
    <t>2x31.5=63</t>
  </si>
  <si>
    <t>132/33 KV SS Suglampally</t>
  </si>
  <si>
    <t xml:space="preserve">1x50+2x31.5=113
</t>
  </si>
  <si>
    <t>132/33 KV SS Dharmaram</t>
  </si>
  <si>
    <t>1x31.5+1x16=79</t>
  </si>
  <si>
    <t>132/33 KV SS Ellanthakunta</t>
  </si>
  <si>
    <t>132/33 KV SS Husnabad</t>
  </si>
  <si>
    <t>132/33 KV SS Shanigaram</t>
  </si>
  <si>
    <t>132/33 KV SS Kamalapur</t>
  </si>
  <si>
    <t>2x31.5 = 63</t>
  </si>
  <si>
    <t>132/33 KV SS Mulkanoor</t>
  </si>
  <si>
    <t>2x31.5</t>
  </si>
  <si>
    <t>132/33 KV SS Kachapur</t>
  </si>
  <si>
    <t>3x16=48</t>
  </si>
  <si>
    <t>132/33KV SS Jangapally</t>
  </si>
  <si>
    <t>132/33KV SS Padmanagar</t>
  </si>
  <si>
    <t xml:space="preserve">1x50+1x16=66 </t>
  </si>
  <si>
    <t>220/132/33 KV SS Durshed</t>
  </si>
  <si>
    <t>3x160MVA =480MVA.     2x31.5MVA=63MVA</t>
  </si>
  <si>
    <t>220/132KV SS Huzurabad</t>
  </si>
  <si>
    <t>2x100+1x160 = 360</t>
  </si>
  <si>
    <t>220/132 KV SS
 Malyalapally</t>
  </si>
  <si>
    <t>2X160 =320</t>
  </si>
  <si>
    <t>132KV SS Manthani</t>
  </si>
  <si>
    <t>2 X 50 = 100</t>
  </si>
  <si>
    <t>132/33 KV SS 
RTS-B</t>
  </si>
  <si>
    <t>1 X16+1X31.5 =47.5</t>
  </si>
  <si>
    <t>132/33 KV SS 
Kalwasrirampur</t>
  </si>
  <si>
    <t>1 X 31.50 + 1 X 50 = 81.5</t>
  </si>
  <si>
    <t>220 KV SS
 Manthani</t>
  </si>
  <si>
    <t>3X 100 = 300</t>
  </si>
  <si>
    <t>33/132KV SS NTPC Solar SS</t>
  </si>
  <si>
    <t>1 X16 =16</t>
  </si>
  <si>
    <t>132KV SS Kamanpur</t>
  </si>
  <si>
    <t>2 X 16 = 32</t>
  </si>
  <si>
    <t>132KV Kataram</t>
  </si>
  <si>
    <t>2 X 50=100</t>
  </si>
  <si>
    <t>132KV SS Khammam</t>
  </si>
  <si>
    <t>3×50=150</t>
  </si>
  <si>
    <r>
      <t xml:space="preserve">1
</t>
    </r>
    <r>
      <rPr>
        <sz val="11"/>
        <color theme="1"/>
        <rFont val="Arial"/>
        <family val="2"/>
      </rPr>
      <t>(with out equipment)</t>
    </r>
  </si>
  <si>
    <t>132KV SS Arempula</t>
  </si>
  <si>
    <t>2x 16 + 1x31.5</t>
  </si>
  <si>
    <t>132KV SS Pammy</t>
  </si>
  <si>
    <t>1x31.5 +1x10/16</t>
  </si>
  <si>
    <t>132KV SS Thallada</t>
  </si>
  <si>
    <t>2x50</t>
  </si>
  <si>
    <t>2
(structure without equipment)</t>
  </si>
  <si>
    <t>132KV SS Madhira</t>
  </si>
  <si>
    <t>132KV SS Kusumanchi</t>
  </si>
  <si>
    <t xml:space="preserve">3x50 </t>
  </si>
  <si>
    <t>220KV SS Kallur</t>
  </si>
  <si>
    <t xml:space="preserve">2x100  </t>
  </si>
  <si>
    <t>1 (with structure and equipment)</t>
  </si>
  <si>
    <t>220KV SS Budidampadu</t>
  </si>
  <si>
    <t>2x 160MVA</t>
  </si>
  <si>
    <t>220KV SS Peddagopathi</t>
  </si>
  <si>
    <t>2x100</t>
  </si>
  <si>
    <t xml:space="preserve">1
(with structure) </t>
  </si>
  <si>
    <t xml:space="preserve">220/132/33KV SS Aswaraopeta </t>
  </si>
  <si>
    <t xml:space="preserve">2x100 </t>
  </si>
  <si>
    <t>2x 31.5</t>
  </si>
  <si>
    <t xml:space="preserve">132/33KV SS B.Gangaram </t>
  </si>
  <si>
    <t>2*50MVA</t>
  </si>
  <si>
    <t>132/33KV SS Penubally</t>
  </si>
  <si>
    <t>400/220KV SS ASUPAKA</t>
  </si>
  <si>
    <t>2 X 315MVA = 630MVA</t>
  </si>
  <si>
    <t>400KV</t>
  </si>
  <si>
    <t>3 ( W/O E)</t>
  </si>
  <si>
    <t>2+2 (W/E)</t>
  </si>
  <si>
    <t>400KVSS JULURPADU</t>
  </si>
  <si>
    <t>2X315=630</t>
  </si>
  <si>
    <t>220KV SS MANUGURU</t>
  </si>
  <si>
    <t>2X160</t>
  </si>
  <si>
    <t>2X50</t>
  </si>
  <si>
    <t>220KV SS SEETHARAMPATNAM</t>
  </si>
  <si>
    <t>2X100</t>
  </si>
  <si>
    <t>132/33KV SS YELLANDU</t>
  </si>
  <si>
    <t>2X50=100</t>
  </si>
  <si>
    <t>132/33KV RTSS KOTHAGUDEM</t>
  </si>
  <si>
    <t>1X50=50</t>
  </si>
  <si>
    <t>132/33KV CHANDRUGONDA</t>
  </si>
  <si>
    <t>1X31.5+1X10/16=47.5</t>
  </si>
  <si>
    <t>132/33KV BHADRACHALAM</t>
  </si>
  <si>
    <t>132/33KV NVPURAM</t>
  </si>
  <si>
    <t>2X10/16=32</t>
  </si>
  <si>
    <t xml:space="preserve">400/220 KV SS Veltoor  </t>
  </si>
  <si>
    <t>2*500+2*315</t>
  </si>
  <si>
    <t xml:space="preserve">220/132 KV SS Jurala  </t>
  </si>
  <si>
    <t>1*160+2*100</t>
  </si>
  <si>
    <t xml:space="preserve">132/33 KV SS Gadwal  </t>
  </si>
  <si>
    <t>1*80+1*50</t>
  </si>
  <si>
    <t xml:space="preserve">132/33 KV SS Amarachinta  </t>
  </si>
  <si>
    <t>1*31.5+1*16</t>
  </si>
  <si>
    <t xml:space="preserve">132/33 KV SS Ieeja  </t>
  </si>
  <si>
    <t>1*50+2*31.5</t>
  </si>
  <si>
    <t xml:space="preserve">132/33 KV SS Alampur  </t>
  </si>
  <si>
    <t>2*31.5</t>
  </si>
  <si>
    <t xml:space="preserve">132/33 KV SS Ganganpally  </t>
  </si>
  <si>
    <t>1*50+1*31.5</t>
  </si>
  <si>
    <t xml:space="preserve">220/132/33 KV SS Wanaparthy   </t>
  </si>
  <si>
    <t>2*160</t>
  </si>
  <si>
    <t>2*80</t>
  </si>
  <si>
    <t xml:space="preserve">132/33 KV SS Khillaghanpur  </t>
  </si>
  <si>
    <t xml:space="preserve">132/33 KV SS Thirumalaipally  </t>
  </si>
  <si>
    <t>2*31.5+1*16</t>
  </si>
  <si>
    <t xml:space="preserve">132/33 KV SS Peddadagada  </t>
  </si>
  <si>
    <t xml:space="preserve">220/33 KV SS Singotam  </t>
  </si>
  <si>
    <t>220/132 KV SS   Mahabubnagar (Bhoothpur)</t>
  </si>
  <si>
    <t>3*160</t>
  </si>
  <si>
    <t>1*31.5+1*50</t>
  </si>
  <si>
    <t xml:space="preserve">220 /132/33 KV SS  Kosgi (Automation) </t>
  </si>
  <si>
    <t>2*100</t>
  </si>
  <si>
    <t>220/132 KV SS Thimmajipet (Automation)</t>
  </si>
  <si>
    <t>1*100</t>
  </si>
  <si>
    <t>132/33 KV SS   Mahabubnagar</t>
  </si>
  <si>
    <t>2*50+1*80</t>
  </si>
  <si>
    <t>132/33 KV SS   Narayanpet</t>
  </si>
  <si>
    <t>132/33 KV SS   Balanagar</t>
  </si>
  <si>
    <t>2*80+1*50</t>
  </si>
  <si>
    <t>132/33 KV SS   Jadcherla (Automation)</t>
  </si>
  <si>
    <t>2*50</t>
  </si>
  <si>
    <t>132/33 KV SS  Midjil (Automation)</t>
  </si>
  <si>
    <t>132/33 KV SS   Maddur</t>
  </si>
  <si>
    <t>132/33 KV SS  Marikal</t>
  </si>
  <si>
    <t>3*31.5</t>
  </si>
  <si>
    <t>132/33 KV SS  Makthal</t>
  </si>
  <si>
    <t>400/220 KV SS  Dindi  (Automation)</t>
  </si>
  <si>
    <t>2*315</t>
  </si>
  <si>
    <t>220/132 KV SS  Kalwakurthy</t>
  </si>
  <si>
    <t>2*160+100</t>
  </si>
  <si>
    <t>220/33 KV SS  Domalapenta (Automation)</t>
  </si>
  <si>
    <t>220/132/33 KV SS  Nagarkurnool</t>
  </si>
  <si>
    <t>2*50+1*31.5</t>
  </si>
  <si>
    <t>220/132 KV SS  Gouridevipally (Miion Bhageeratha) (Automation)</t>
  </si>
  <si>
    <t>132/33 KV SS  Kalwakurthy</t>
  </si>
  <si>
    <t>3*50</t>
  </si>
  <si>
    <t>132/33 KV SS  Achampet</t>
  </si>
  <si>
    <t>220 KV GISS OU</t>
  </si>
  <si>
    <t xml:space="preserve">132 KV bays 2 Nos (proposed for 132KV OU- ZTS Moulali feeder circuits -1 &amp; 2) </t>
  </si>
  <si>
    <t>220 KV 2 Nos,                                                      132 KV 4 Nos and 33 KV 2 Nos</t>
  </si>
  <si>
    <t>220 KV GISS Chanchalguda</t>
  </si>
  <si>
    <t>2Nos. (220KV level)</t>
  </si>
  <si>
    <t>Space available for One 220KV Module and One 33KV Module</t>
  </si>
  <si>
    <t>132 KV GISS Fever hospital</t>
  </si>
  <si>
    <t xml:space="preserve">2Nos. 33KV bays available out of which one bay allotted to TGRTC </t>
  </si>
  <si>
    <t>Space available for One 132KV feeder bay Module</t>
  </si>
  <si>
    <t>132 KV GISS Narayanaguda</t>
  </si>
  <si>
    <t xml:space="preserve">1No. 132KV level </t>
  </si>
  <si>
    <t>No space available</t>
  </si>
  <si>
    <t>132 KV GISS Moosarambagh</t>
  </si>
  <si>
    <t>80-1</t>
  </si>
  <si>
    <t>1No.132KV level</t>
  </si>
  <si>
    <t xml:space="preserve">Yes </t>
  </si>
  <si>
    <t>80-2</t>
  </si>
  <si>
    <t>132KV Erragadda SS</t>
  </si>
  <si>
    <t>80-I</t>
  </si>
  <si>
    <t>NIL</t>
  </si>
  <si>
    <t>Space available for 2os.33KV feeder bays and 1No.PTR bay</t>
  </si>
  <si>
    <t>80-II</t>
  </si>
  <si>
    <t>80-III</t>
  </si>
  <si>
    <t>220KV GIS SS Erragadda</t>
  </si>
  <si>
    <t>160-I</t>
  </si>
  <si>
    <t>1No. 220KV bay (Proposed 220KV feeder from Raidurg)</t>
  </si>
  <si>
    <t>Space available for 1No.220KV , 1No.132KV bay</t>
  </si>
  <si>
    <t>160-II</t>
  </si>
  <si>
    <t>160-III</t>
  </si>
  <si>
    <t>132KV SS JubileeHills</t>
  </si>
  <si>
    <t>Not Available</t>
  </si>
  <si>
    <t>132KV SS Madhapur</t>
  </si>
  <si>
    <t xml:space="preserve">Nil </t>
  </si>
  <si>
    <t>132KV GIS Hussainsagar</t>
  </si>
  <si>
    <t>Nil</t>
  </si>
  <si>
    <t xml:space="preserve">Not Available </t>
  </si>
  <si>
    <t>132kV GIS Chilkalguda</t>
  </si>
  <si>
    <t>132KV GISS NIMS</t>
  </si>
  <si>
    <t>220KV SS GUNROCK</t>
  </si>
  <si>
    <r>
      <rPr>
        <b/>
        <sz val="12"/>
        <color rgb="FF000000"/>
        <rFont val="Arial"/>
        <family val="2"/>
      </rPr>
      <t>Available</t>
    </r>
    <r>
      <rPr>
        <sz val="12"/>
        <color rgb="FF000000"/>
        <rFont val="Arial"/>
        <family val="2"/>
      </rPr>
      <t xml:space="preserve">
Proposal was sent for providing alteranate sources to 220KV SS Gunrock vide Lr.No.SE/OMC/Metro-Central/Hyd/ADE(T)/AE1/F./D.No.4892/24, Dt:25.01.2025</t>
    </r>
  </si>
  <si>
    <t>132KV SS GUNROCK</t>
  </si>
  <si>
    <t>132 KV GIS PATIGADDA</t>
  </si>
  <si>
    <t>132KV -1No. (Proposed for a feeder to 132KV GIS NIMS)</t>
  </si>
  <si>
    <t>132 KV GIS BALKAMPET</t>
  </si>
  <si>
    <t>132KV SS Imlibun</t>
  </si>
  <si>
    <t>220KV GISS Imlibun</t>
  </si>
  <si>
    <t>220KV- NIL
132KV- 3Nos (Out of three Nos. two are proposed for PTO SubStations)</t>
  </si>
  <si>
    <t>132KV SS Asif Nagar</t>
  </si>
  <si>
    <t>132KV GIS Manikonda</t>
  </si>
  <si>
    <t>5 no(33 kv)  bays available.Requests received from 13 Nos. HT consumers.     2 Nos. 132 kv feede bays available. 
LILO of 132KV Chandrayangutta -Jubileehills feeder is proposed</t>
  </si>
  <si>
    <t xml:space="preserve">Space available for 3Nos. 33KV bays (GIS Modules) </t>
  </si>
  <si>
    <t>400KV Maheshwaram</t>
  </si>
  <si>
    <t>500MVA ICT-I</t>
  </si>
  <si>
    <t xml:space="preserve">available </t>
  </si>
  <si>
    <t>500MVA ICT-II</t>
  </si>
  <si>
    <t>400KV SS Malkaram</t>
  </si>
  <si>
    <t>315MVA ICT-1</t>
  </si>
  <si>
    <t>315MVA ICT-2</t>
  </si>
  <si>
    <t>315MVA ICT-3</t>
  </si>
  <si>
    <t>315MVA ICT-4</t>
  </si>
  <si>
    <t>100MVA PTR-I</t>
  </si>
  <si>
    <t>160MVA PTR-2</t>
  </si>
  <si>
    <t>80MVA PTR-I</t>
  </si>
  <si>
    <t>80MVA PTR-2</t>
  </si>
  <si>
    <t>400 /220KV Mamidipally SS</t>
  </si>
  <si>
    <t>315 MVA ICT-I</t>
  </si>
  <si>
    <t>available</t>
  </si>
  <si>
    <t>315 MVA ICT-II</t>
  </si>
  <si>
    <t>315 MVA ICT-III</t>
  </si>
  <si>
    <t>315 MVA ICT-IV</t>
  </si>
  <si>
    <t>220 KV Bonguluru</t>
  </si>
  <si>
    <t>available for1 bay</t>
  </si>
  <si>
    <t>100MVA PTR-II</t>
  </si>
  <si>
    <t>50MVA PTR-I</t>
  </si>
  <si>
    <t>31.5MVA PTR-II</t>
  </si>
  <si>
    <t>220KV SS Moulali</t>
  </si>
  <si>
    <t>160 MVA PTR-I</t>
  </si>
  <si>
    <t xml:space="preserve">Available </t>
  </si>
  <si>
    <t>160 MVA PTR-II</t>
  </si>
  <si>
    <t>100 MVA PTR-III</t>
  </si>
  <si>
    <t>80MVA PTR-II</t>
  </si>
  <si>
    <t>80MVA PTR-III</t>
  </si>
  <si>
    <t>80MVA PTR-IV</t>
  </si>
  <si>
    <t>220KV SS Nagole</t>
  </si>
  <si>
    <t>31.5MVA PTR</t>
  </si>
  <si>
    <t>220KV SS Ghanapur</t>
  </si>
  <si>
    <t xml:space="preserve">Not available </t>
  </si>
  <si>
    <t>160MVA PTR-II</t>
  </si>
  <si>
    <t>160MVA PTR-III</t>
  </si>
  <si>
    <t>Available</t>
  </si>
  <si>
    <t>220/33 KV HIAL SS</t>
  </si>
  <si>
    <t>50 MVA PTR-I</t>
  </si>
  <si>
    <t>Not available</t>
  </si>
  <si>
    <t>50 MVA PTR-II</t>
  </si>
  <si>
    <t>220/33 KV GHIAL SS</t>
  </si>
  <si>
    <t>25 MVA PTR-I</t>
  </si>
  <si>
    <t>25 MVA PTR-II</t>
  </si>
  <si>
    <t>220/132/33KV Fabcity SS</t>
  </si>
  <si>
    <t>220/132/33 KV Shamshabad SS</t>
  </si>
  <si>
    <t>100 MVA -I</t>
  </si>
  <si>
    <t xml:space="preserve">not available </t>
  </si>
  <si>
    <t>100 MVA -III</t>
  </si>
  <si>
    <t>50MVA-I</t>
  </si>
  <si>
    <t>50 MVA -II</t>
  </si>
  <si>
    <t>220 KV Chandrayanagutta</t>
  </si>
  <si>
    <t>160MVA-I</t>
  </si>
  <si>
    <t>Available for 1 bay</t>
  </si>
  <si>
    <t>160MVA-II</t>
  </si>
  <si>
    <t>Available for 2 bay</t>
  </si>
  <si>
    <t>160MVA -III</t>
  </si>
  <si>
    <t>50MVA -I</t>
  </si>
  <si>
    <t>50MVA -II</t>
  </si>
  <si>
    <t>50MVA -III</t>
  </si>
  <si>
    <t>80MVA -IV</t>
  </si>
  <si>
    <t>220KV SS Hayathnagar</t>
  </si>
  <si>
    <t>100MVA-I</t>
  </si>
  <si>
    <t>100MVA-II</t>
  </si>
  <si>
    <t>Available for 8 bay</t>
  </si>
  <si>
    <t>220KVSS Shivarampally</t>
  </si>
  <si>
    <t>160MVA PTR-I</t>
  </si>
  <si>
    <t>100MVA PTR-III</t>
  </si>
  <si>
    <t>160MVA PTR-IV</t>
  </si>
  <si>
    <t>50MVA PTR-III</t>
  </si>
  <si>
    <t>80MVA PTR-V</t>
  </si>
  <si>
    <t>220/132/33 KV Madgula SS</t>
  </si>
  <si>
    <t>100 MVA PTR-1</t>
  </si>
  <si>
    <t>100 MVA PTR-2</t>
  </si>
  <si>
    <t>31.5 MVA PTR -I</t>
  </si>
  <si>
    <t>31.5 MVA PTR -II</t>
  </si>
  <si>
    <t>220/132/33 KV SS SHADNAGAR</t>
  </si>
  <si>
    <t>100 MVA PTR-I</t>
  </si>
  <si>
    <t>no</t>
  </si>
  <si>
    <t>100 MVA PTR-II</t>
  </si>
  <si>
    <t>80 MVA PTR-I</t>
  </si>
  <si>
    <t>220/132/33 KV SS CHEGUR</t>
  </si>
  <si>
    <t>80 MVA PTR-II</t>
  </si>
  <si>
    <t>132/33 KV SS KOTHUR</t>
  </si>
  <si>
    <t>50MVA PTR-II</t>
  </si>
  <si>
    <t>80MVA PTR</t>
  </si>
  <si>
    <t>132/33 KV SS ALWAL</t>
  </si>
  <si>
    <t>31.5MVA PTR-I</t>
  </si>
  <si>
    <t>132 kV
 Turkayamjal</t>
  </si>
  <si>
    <t>Available for 1 no 132kv bay</t>
  </si>
  <si>
    <t>Available for 3 no 33kv bays</t>
  </si>
  <si>
    <t>132 kV
 Ibrahimpatnam</t>
  </si>
  <si>
    <t>NOT Available</t>
  </si>
  <si>
    <t>132 kV
 Takkallapally</t>
  </si>
  <si>
    <t>Available for 2 bays</t>
  </si>
  <si>
    <t>132/33 KV Mamidipally SS</t>
  </si>
  <si>
    <t>50 MVA-I</t>
  </si>
  <si>
    <t>31.5 MVA-II</t>
  </si>
  <si>
    <t>50 MVA-III</t>
  </si>
  <si>
    <t>132 kV
 Bandlaguda</t>
  </si>
  <si>
    <t>132 KV SS Md'pally</t>
  </si>
  <si>
    <t>80 MVA-III</t>
  </si>
  <si>
    <t>132/33 KV Amangal SS</t>
  </si>
  <si>
    <t>50 MVA PTR -I</t>
  </si>
  <si>
    <t>31.5 MVA PTR -III</t>
  </si>
  <si>
    <t>132KV SS LGMPET</t>
  </si>
  <si>
    <t>132KV SS ZTS Moulali</t>
  </si>
  <si>
    <t>132KV SS E-City</t>
  </si>
  <si>
    <t>400KV GISS Raidurg</t>
  </si>
  <si>
    <t>2x500</t>
  </si>
  <si>
    <t>Yes</t>
  </si>
  <si>
    <t>2x160</t>
  </si>
  <si>
    <t>3x80</t>
  </si>
  <si>
    <t>132KV SS Medchal</t>
  </si>
  <si>
    <t xml:space="preserve">132KV SS Chintal </t>
  </si>
  <si>
    <t>1 x 80+ 1x 50</t>
  </si>
  <si>
    <t>132KV-2</t>
  </si>
  <si>
    <t>33KV-2</t>
  </si>
  <si>
    <t>132KV SS Khaithalapur</t>
  </si>
  <si>
    <t>2x80</t>
  </si>
  <si>
    <t>132 Kv</t>
  </si>
  <si>
    <t>132 KV -2</t>
  </si>
  <si>
    <t>Land available for upgradation of 132 KVSS to 220 KVSS</t>
  </si>
  <si>
    <t>33 KV - 2</t>
  </si>
  <si>
    <t xml:space="preserve">220KV SS Medchal </t>
  </si>
  <si>
    <t>nil</t>
  </si>
  <si>
    <t xml:space="preserve">  Yes</t>
  </si>
  <si>
    <t xml:space="preserve">132kV -1 </t>
  </si>
  <si>
    <t xml:space="preserve">220KV SS Miyapur </t>
  </si>
  <si>
    <t>2x 160</t>
  </si>
  <si>
    <t>220KV -1</t>
  </si>
  <si>
    <t>132KV Gachibowli</t>
  </si>
  <si>
    <t>220kv gachibowli</t>
  </si>
  <si>
    <t>4x160</t>
  </si>
  <si>
    <t>2x50+2x80</t>
  </si>
  <si>
    <t>132 KVSS RC Puram</t>
  </si>
  <si>
    <t>1x50 + 2*80</t>
  </si>
  <si>
    <t>33 KV - 3</t>
  </si>
  <si>
    <t>available and proposed for bay extension at 33kv level</t>
  </si>
  <si>
    <t>132 KVSS Dharmasagar</t>
  </si>
  <si>
    <t>2X31.5</t>
  </si>
  <si>
    <t>Land Available for future expansion</t>
  </si>
  <si>
    <t>132 KVSS DP Pally</t>
  </si>
  <si>
    <t xml:space="preserve">1 no.33kv bay with equipment and 1no.spare 33kv bay available </t>
  </si>
  <si>
    <t>Land available for 2nos 33 kV bays</t>
  </si>
  <si>
    <t>220 KVSS Shapurnagar</t>
  </si>
  <si>
    <t>3×160</t>
  </si>
  <si>
    <t>yes</t>
  </si>
  <si>
    <t>3×80</t>
  </si>
  <si>
    <t>132 KVSS IDPL</t>
  </si>
  <si>
    <t xml:space="preserve">132 KV Kanakamamidi SS </t>
  </si>
  <si>
    <t xml:space="preserve">1X80 </t>
  </si>
  <si>
    <t xml:space="preserve">33 KV -2 spare bays available </t>
  </si>
  <si>
    <t xml:space="preserve">Land Available for future expansion </t>
  </si>
  <si>
    <t>132kV Donthanpally SS</t>
  </si>
  <si>
    <t>1X80+1×50</t>
  </si>
  <si>
    <t>132KV -2 No &amp; 33kV -2 No.</t>
  </si>
  <si>
    <t xml:space="preserve">Available for 132kV &amp; 33kV  future expansion </t>
  </si>
  <si>
    <t xml:space="preserve">220 KV Chandanvally SS </t>
  </si>
  <si>
    <t xml:space="preserve">1X100 </t>
  </si>
  <si>
    <t xml:space="preserve">220KV </t>
  </si>
  <si>
    <t xml:space="preserve">33 KV - 3 spare bays available </t>
  </si>
  <si>
    <t xml:space="preserve">132kvss vikarabad </t>
  </si>
  <si>
    <t>2*16</t>
  </si>
  <si>
    <t>132kv</t>
  </si>
  <si>
    <t>33kv-3 no of spare bays</t>
  </si>
  <si>
    <t>nill</t>
  </si>
  <si>
    <t>132KV SS Kodangal</t>
  </si>
  <si>
    <t>220KV SS Tandur</t>
  </si>
  <si>
    <t>33KV-2 spare bays available</t>
  </si>
  <si>
    <t xml:space="preserve">400kV SS Kethireddypally </t>
  </si>
  <si>
    <t>2x315</t>
  </si>
  <si>
    <t xml:space="preserve">2no.220kV &amp; 2 no.132kV spare bays available </t>
  </si>
  <si>
    <t xml:space="preserve">For 132kV &amp; 220kV Bays available </t>
  </si>
  <si>
    <t xml:space="preserve">400kV Shankarpally </t>
  </si>
  <si>
    <t>1*500 + 3*315</t>
  </si>
  <si>
    <t>400kV - 3 No</t>
  </si>
  <si>
    <t>220KV SS Parigi</t>
  </si>
  <si>
    <t xml:space="preserve">For 132kV 1 NO BAY &amp; FOR 220kV 2NO'S Bays available </t>
  </si>
  <si>
    <t>132KV SS Puttapahad</t>
  </si>
  <si>
    <t>132KVSS Parigi</t>
  </si>
  <si>
    <t>33KV -1 SPARE BAY AVAILABLE</t>
  </si>
  <si>
    <t xml:space="preserve">132KVSS Srirangapur </t>
  </si>
  <si>
    <t>33KV -2NO SPARE BAY AVAILABLE</t>
  </si>
  <si>
    <t xml:space="preserve">For 132kV &amp; 33kV Bays available 
</t>
  </si>
  <si>
    <t>400/220/132 KV SS Choutuppal</t>
  </si>
  <si>
    <t>2 X 500</t>
  </si>
  <si>
    <t>400 KV</t>
  </si>
  <si>
    <t>220 KV</t>
  </si>
  <si>
    <t>2 X 160</t>
  </si>
  <si>
    <t>220 KV SS Narketpally</t>
  </si>
  <si>
    <t>2 X 100 + 2 X 160</t>
  </si>
  <si>
    <t>1 X 31.5 + 1 X 50</t>
  </si>
  <si>
    <t>220 KV SS Bhongir</t>
  </si>
  <si>
    <t>3 X 100</t>
  </si>
  <si>
    <t>1 X 80 + 1 X 50</t>
  </si>
  <si>
    <t>132 KV SS Nalgonda</t>
  </si>
  <si>
    <t>1 X 80 + 1 X 50 +           1 X 31.5</t>
  </si>
  <si>
    <t>132 KV SS Kolanpaka</t>
  </si>
  <si>
    <t>1 X 80 + 2 X 50</t>
  </si>
  <si>
    <t>132 KV SS Bibinagar</t>
  </si>
  <si>
    <t>132 KV SS Yadagirigutta</t>
  </si>
  <si>
    <t>2 X 31.5</t>
  </si>
  <si>
    <t>132 KV SS Ramannapet</t>
  </si>
  <si>
    <t>3 X 50</t>
  </si>
  <si>
    <t>132 KV SS Shaligowraram</t>
  </si>
  <si>
    <t>132 KV SS Choutuppal</t>
  </si>
  <si>
    <t>132 KV SS Mothkur</t>
  </si>
  <si>
    <t>2 X 50</t>
  </si>
  <si>
    <t>132 KV SS Kanagal</t>
  </si>
  <si>
    <t>132 KV SS Aitipamula</t>
  </si>
  <si>
    <t>1 X 80 + 1 X 31.5</t>
  </si>
  <si>
    <t>132 KV SS Yerrabelly</t>
  </si>
  <si>
    <t xml:space="preserve">2 X 50 </t>
  </si>
  <si>
    <t>132 KV SS Munugodu</t>
  </si>
  <si>
    <t xml:space="preserve">2 X 31.5 </t>
  </si>
  <si>
    <t>400 KV SS Damaracherla</t>
  </si>
  <si>
    <t>220 KV SS Miryalaguda.</t>
  </si>
  <si>
    <t xml:space="preserve">2 X 160 + 2 X 100 </t>
  </si>
  <si>
    <t>2 X 80</t>
  </si>
  <si>
    <t>220 KV SWS Chalakurthy.</t>
  </si>
  <si>
    <t>SWS</t>
  </si>
  <si>
    <t>220 KV SS KMPally.</t>
  </si>
  <si>
    <t>4 X 100</t>
  </si>
  <si>
    <t>132 KV SS Wadapally</t>
  </si>
  <si>
    <t>1 X 31.5 &amp;                    1 X 50</t>
  </si>
  <si>
    <t>132 KV SWS Ganeshpahad</t>
  </si>
  <si>
    <t>132 KV SS Dirsincherla</t>
  </si>
  <si>
    <t>132 KV SS Guntipally</t>
  </si>
  <si>
    <t>2 X 31.5 +                                  1 X 10/16</t>
  </si>
  <si>
    <t>132 KV SS KMPally</t>
  </si>
  <si>
    <t>1 X 50 + 1 X 31.5 + 1 X 80</t>
  </si>
  <si>
    <t>132 KV SWS Nasarlapally</t>
  </si>
  <si>
    <t>132 KV SWS Godakondla</t>
  </si>
  <si>
    <t>132 KV SS Haliya</t>
  </si>
  <si>
    <t>132 KV SWS Kodandapur</t>
  </si>
  <si>
    <t>132 KV SS Madgulapally</t>
  </si>
  <si>
    <t>1 X 80 +1 X 50</t>
  </si>
  <si>
    <t>132 KV SS Marriguda</t>
  </si>
  <si>
    <t>2 X 50 + 1 X 31.5</t>
  </si>
  <si>
    <t>400 KV SS Suryapet</t>
  </si>
  <si>
    <t xml:space="preserve">2 X 315 + 1 X 500  </t>
  </si>
  <si>
    <t>1 X 100 + 2 X 160</t>
  </si>
  <si>
    <t>220 KV SS Sithapuram</t>
  </si>
  <si>
    <t>2 X 100</t>
  </si>
  <si>
    <t>220 KV SS Huzurnagar</t>
  </si>
  <si>
    <t xml:space="preserve">2 X 100 </t>
  </si>
  <si>
    <t>132 KV SS Suryapet</t>
  </si>
  <si>
    <t>3 X 80</t>
  </si>
  <si>
    <t>132 KV SS Thungaturthy</t>
  </si>
  <si>
    <t>132 KV SS Kodada</t>
  </si>
  <si>
    <t>132 KV SS Munagala</t>
  </si>
  <si>
    <t>2 X 31.5 + 1 X 50</t>
  </si>
  <si>
    <t>132 KV SS Ramapuram</t>
  </si>
  <si>
    <t>132 KV SS Mattampally</t>
  </si>
  <si>
    <t>132 KV SS Nagaram</t>
  </si>
  <si>
    <t>1 X 10/16 + 1 X 31.5</t>
  </si>
  <si>
    <t>132 KV SS Nuthankal</t>
  </si>
  <si>
    <t xml:space="preserve">1 X 50 </t>
  </si>
  <si>
    <t>132 KV SWS Vepalasingaram</t>
  </si>
  <si>
    <t>400/220kVSS Dichpally</t>
  </si>
  <si>
    <t>3x315+1x500</t>
  </si>
  <si>
    <t xml:space="preserve">220/132 KVSS Bheemgal               </t>
  </si>
  <si>
    <t>132KVSS Bussapur.</t>
  </si>
  <si>
    <t>1x50+1x31.5</t>
  </si>
  <si>
    <t>132 KVSS Armoor.</t>
  </si>
  <si>
    <t xml:space="preserve">132KVSS Morthad              </t>
  </si>
  <si>
    <t>1x31.5+ 1x50</t>
  </si>
  <si>
    <t>132KVSS Sirikonda</t>
  </si>
  <si>
    <t>132KVSS Das nagar</t>
  </si>
  <si>
    <t>220/132 KVSS Dichpally</t>
  </si>
  <si>
    <t>3x160+1x100</t>
  </si>
  <si>
    <t>1x80+1x50</t>
  </si>
  <si>
    <t>132/33 KVSS 
Nizamabad</t>
  </si>
  <si>
    <t>3x50</t>
  </si>
  <si>
    <t>132/33 KVSS Nandipet</t>
  </si>
  <si>
    <t>132/33 KVSS 
Bodhan</t>
  </si>
  <si>
    <t>220/132/33 KVSS 
Renjal</t>
  </si>
  <si>
    <t>132/33 KVSS 
Jakora</t>
  </si>
  <si>
    <t>132/33 KVSS 
Kotagiri</t>
  </si>
  <si>
    <t>3x10/16</t>
  </si>
  <si>
    <t>220KV SS Kamareddy</t>
  </si>
  <si>
    <t>2x100+1x160</t>
  </si>
  <si>
    <t>220KV SS Banswada</t>
  </si>
  <si>
    <t>132KV SS Bhiknoor</t>
  </si>
  <si>
    <t>132KV SS Bichkunda</t>
  </si>
  <si>
    <t>132KV SS Domakonda</t>
  </si>
  <si>
    <t>132KV SS Gandimasanipet</t>
  </si>
  <si>
    <t>132KV SS Kamareddy</t>
  </si>
  <si>
    <t>132KV SS Lingampet</t>
  </si>
  <si>
    <t>132KV SS Nizamsagar</t>
  </si>
  <si>
    <t>132KV SS Padmajiwadi</t>
  </si>
  <si>
    <t>132KV SS Reddypet</t>
  </si>
  <si>
    <t>1x31.5+1x10/16</t>
  </si>
  <si>
    <t>400/220/132 KV SS Narsapur</t>
  </si>
  <si>
    <t>220/132/33 KV SS Minpur</t>
  </si>
  <si>
    <t>132/33 KV SS Medak</t>
  </si>
  <si>
    <t>132/33 KV SS Kowdipally</t>
  </si>
  <si>
    <t>132/33 KV SS Narsapur</t>
  </si>
  <si>
    <t>132/33 KV SS Peddashankarampet</t>
  </si>
  <si>
    <t>132/33 KV SS Yeldurthy</t>
  </si>
  <si>
    <t>132/33 KV SS Chegunta</t>
  </si>
  <si>
    <t>132/33 KV SS Manoharabad</t>
  </si>
  <si>
    <t>132/33 KV SS Ramayampet</t>
  </si>
  <si>
    <t>220/132 KV SS Yeddumailaram</t>
  </si>
  <si>
    <t>220/132 KV SS Sadasivapet</t>
  </si>
  <si>
    <t>132/33 KV SS Kandi</t>
  </si>
  <si>
    <t>132/33 KV SS Sadasivpet</t>
  </si>
  <si>
    <t>132/33 KV SS Zaheerabad</t>
  </si>
  <si>
    <t>132/33 KV SS Jogipet</t>
  </si>
  <si>
    <t>132/33 KV SS Pashamailaram</t>
  </si>
  <si>
    <t>132/33 KV SS Bollaram</t>
  </si>
  <si>
    <t>132/33 KV SS Narayankhed</t>
  </si>
  <si>
    <t>132/33 KV SS Gummadidala</t>
  </si>
  <si>
    <t>132/33 KV SS Singoor</t>
  </si>
  <si>
    <t>132/33 KV SS Patancheru</t>
  </si>
  <si>
    <t>132/33 KV SS Wattipally</t>
  </si>
  <si>
    <t>400/220/132 KV SS Gajwel</t>
  </si>
  <si>
    <t>220/132 KV SS Siddipet</t>
  </si>
  <si>
    <t>132/33 KV SS Siddipet</t>
  </si>
  <si>
    <t>132/33 KV SS Tukkapur</t>
  </si>
  <si>
    <t>132/33 KV SS Gajwel</t>
  </si>
  <si>
    <t>132/33 KV SS Habsipur</t>
  </si>
  <si>
    <t>132/33 KV SS Thunikibollaram</t>
  </si>
  <si>
    <t>220/132/33 KV SS Meenajipet SS</t>
  </si>
  <si>
    <t>132/33 KV SS Chinnashankarampet</t>
  </si>
  <si>
    <t>132/33 KV SS Palamakula</t>
  </si>
  <si>
    <t>132/33 KV SS Ganeshpally (Aungadikistapur)</t>
  </si>
  <si>
    <t>132/33 KV SS Duddeda</t>
  </si>
  <si>
    <t>132/33 KV SS Chandulapur</t>
  </si>
  <si>
    <t>132/33 KV SS Borapatla</t>
  </si>
  <si>
    <t>132/33 KV SS Doulthabad</t>
  </si>
  <si>
    <t>400KV SS Jangaon</t>
  </si>
  <si>
    <t>3x500 =1500</t>
  </si>
  <si>
    <t>220/132/33KV SS Jangaon</t>
  </si>
  <si>
    <t>2x100+1x160=360 +
2x50=100</t>
  </si>
  <si>
    <t>220/132/33KV SS Warangal</t>
  </si>
  <si>
    <t>3x160=480 +
 2x80=160</t>
  </si>
  <si>
    <t>220/132/33KV SS Waddekothapally</t>
  </si>
  <si>
    <t>3x160=480 + 
2x50+1x31.5=81.5</t>
  </si>
  <si>
    <t>220/132/33KV SS Mahabubabad</t>
  </si>
  <si>
    <t>2x100=200 +
1x31.5+1x16=47.5</t>
  </si>
  <si>
    <t>220/33KV SS Nagaram</t>
  </si>
  <si>
    <t>1x31.5-31.5</t>
  </si>
  <si>
    <t>220/132/33KV SS Ammavaripet</t>
  </si>
  <si>
    <t>1x100=100 +2x50=100</t>
  </si>
  <si>
    <t>132/33KV SS Geesukonda</t>
  </si>
  <si>
    <t>3x31.5=94.5</t>
  </si>
  <si>
    <t>132/33KV SS Nekkonda</t>
  </si>
  <si>
    <t>132/33KV SS Wardhannapet</t>
  </si>
  <si>
    <t>3x50=150</t>
  </si>
  <si>
    <t>132/33KV SS Inavole</t>
  </si>
  <si>
    <t>132/33KV SS Narsampet</t>
  </si>
  <si>
    <t>132/33KV SS Gudur</t>
  </si>
  <si>
    <t>1x31.5 +1x16=47.5</t>
  </si>
  <si>
    <t>132/33KV SS Peddanagaram</t>
  </si>
  <si>
    <t>1x50+1x31.5 =81.5</t>
  </si>
  <si>
    <t>132/33KV SS Dornakal</t>
  </si>
  <si>
    <t>2x16 = 32</t>
  </si>
  <si>
    <t>132/33KV SS Ayyagaripally</t>
  </si>
  <si>
    <t>132/33KV SS Nellikuduru</t>
  </si>
  <si>
    <t>1x50+1x31.5=81.5</t>
  </si>
  <si>
    <t>132/33KV SS Ghanpur</t>
  </si>
  <si>
    <t>132/33KV SS Palakurthy</t>
  </si>
  <si>
    <t>132/33KV SS Raghunathpally</t>
  </si>
  <si>
    <t>132/33KV SS Narmetta</t>
  </si>
  <si>
    <t>132/33KV SS Mustyal</t>
  </si>
  <si>
    <t>2x50+1x31.5=131.5</t>
  </si>
  <si>
    <t>132/33KV SS Bachannapet</t>
  </si>
  <si>
    <t>132/33KV SS Pasra</t>
  </si>
  <si>
    <t>132/33KV SS Chityala</t>
  </si>
  <si>
    <t>132/33KV SS Kamalapur</t>
  </si>
  <si>
    <t>132/33KV SS Mulugu</t>
  </si>
  <si>
    <t>3x31.5 =94.5</t>
  </si>
  <si>
    <t>132/33KV SS Chelpur</t>
  </si>
  <si>
    <t>132/33KV SS Waddepally</t>
  </si>
  <si>
    <t>132/33KV SS Regonda</t>
  </si>
  <si>
    <t>Name of the Circle</t>
  </si>
  <si>
    <t>Mahaboobnagar</t>
  </si>
  <si>
    <t>Metro-Cental</t>
  </si>
  <si>
    <t>3x315</t>
  </si>
  <si>
    <t>2x160+1x100</t>
  </si>
  <si>
    <t>3x160</t>
  </si>
  <si>
    <t>2x50+1x31.5</t>
  </si>
  <si>
    <t>1x50+1x16</t>
  </si>
  <si>
    <t>2x50+1x80</t>
  </si>
  <si>
    <t>1x100+1x160</t>
  </si>
  <si>
    <t>2x31.5+1x50</t>
  </si>
  <si>
    <t>1x80+1x50+1x31.5</t>
  </si>
  <si>
    <t>4x50</t>
  </si>
  <si>
    <t>1x80+2x50+2x31.5</t>
  </si>
  <si>
    <t>2x16</t>
  </si>
  <si>
    <t>2x500+2x315</t>
  </si>
  <si>
    <t>2x50+1x16</t>
  </si>
  <si>
    <t>1x100</t>
  </si>
  <si>
    <t>2x16+1x31.5</t>
  </si>
  <si>
    <t>Brief Notes on RE Evacuation Capacity</t>
  </si>
  <si>
    <r>
      <rPr>
        <sz val="13"/>
        <color theme="1"/>
        <rFont val="Arial"/>
        <family val="2"/>
      </rPr>
      <t xml:space="preserve">2) </t>
    </r>
    <r>
      <rPr>
        <sz val="12.5"/>
        <color theme="1"/>
        <rFont val="Arial"/>
        <family val="2"/>
      </rPr>
      <t xml:space="preserve">Out of the list of spare bays available in the tables, required number of bays will be reserved for next five years requirement of Transco and remaining bays and the land available for future bays will be allotted to RE generators. </t>
    </r>
  </si>
  <si>
    <r>
      <rPr>
        <sz val="13"/>
        <color theme="1"/>
        <rFont val="Arial"/>
        <family val="2"/>
      </rPr>
      <t xml:space="preserve">3) </t>
    </r>
    <r>
      <rPr>
        <sz val="7"/>
        <color theme="1"/>
        <rFont val="Times New Roman"/>
        <family val="1"/>
      </rPr>
      <t xml:space="preserve"> </t>
    </r>
    <r>
      <rPr>
        <sz val="12.5"/>
        <color theme="1"/>
        <rFont val="Arial"/>
        <family val="2"/>
      </rPr>
      <t>In case of scarcity of bays, installation of PASS Modules for bays will be considered for RE evacuation at the cost of generators.</t>
    </r>
  </si>
  <si>
    <t>Circle wise RE Evacuation Capacity</t>
  </si>
  <si>
    <t>Injecting sub-station</t>
  </si>
  <si>
    <t>Injection voltage level</t>
  </si>
  <si>
    <t>Injection capacity at Sub-station</t>
  </si>
  <si>
    <t>33/11</t>
  </si>
  <si>
    <t>11 kV</t>
  </si>
  <si>
    <t>Up to 3 MW</t>
  </si>
  <si>
    <t>33 kV</t>
  </si>
  <si>
    <t>3.001 to 10 MW</t>
  </si>
  <si>
    <t>132/33</t>
  </si>
  <si>
    <t>10.001 to 20 MW</t>
  </si>
  <si>
    <t>132 kV</t>
  </si>
  <si>
    <t>20.001 to 50 MW</t>
  </si>
  <si>
    <t>220/132</t>
  </si>
  <si>
    <t>20.001 to 80 MW</t>
  </si>
  <si>
    <t>220 kV</t>
  </si>
  <si>
    <t>80.001 to 100 MW</t>
  </si>
  <si>
    <t>400/220</t>
  </si>
  <si>
    <t>80.001 to 150 MW</t>
  </si>
  <si>
    <t>400 kV</t>
  </si>
  <si>
    <t>Above 150 MW</t>
  </si>
  <si>
    <t>Voltage wise allowable RE injection Capacities</t>
  </si>
  <si>
    <r>
      <rPr>
        <sz val="13"/>
        <color theme="1"/>
        <rFont val="Arial"/>
        <family val="2"/>
      </rPr>
      <t xml:space="preserve">1) </t>
    </r>
    <r>
      <rPr>
        <sz val="12.5"/>
        <color theme="1"/>
        <rFont val="Arial"/>
        <family val="2"/>
      </rPr>
      <t>100% of the transformation capacity of a substation is allowed for RE evacuation with a limit of not more than 50% in each bus. However, the capcities given below are only tentative capacities and grid connectivity will be issued subject to technical load flow studies for each case separately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</si>
</sst>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3"/>
      <color theme="1"/>
      <name val="Arial"/>
      <family val="2"/>
    </font>
    <font>
      <b/>
      <sz val="13"/>
      <color theme="1"/>
      <name val="Arial"/>
      <family val="2"/>
    </font>
    <font>
      <sz val="9"/>
      <color indexed="81"/>
      <name val="Tahoma"/>
      <charset val="1"/>
    </font>
    <font>
      <b/>
      <sz val="9"/>
      <color indexed="81"/>
      <name val="Tahoma"/>
      <family val="2"/>
    </font>
    <font>
      <sz val="11"/>
      <color theme="0"/>
      <name val="Calibri"/>
      <family val="2"/>
      <scheme val="minor"/>
    </font>
    <font>
      <sz val="13"/>
      <name val="Arial"/>
      <family val="2"/>
    </font>
    <font>
      <sz val="13"/>
      <name val="Calibri"/>
      <family val="2"/>
      <scheme val="minor"/>
    </font>
    <font>
      <sz val="13"/>
      <color theme="1"/>
      <name val="Calibri"/>
      <family val="2"/>
      <scheme val="minor"/>
    </font>
    <font>
      <sz val="13"/>
      <color rgb="FF000000"/>
      <name val="Calibri"/>
      <family val="2"/>
      <scheme val="minor"/>
    </font>
    <font>
      <sz val="11"/>
      <color theme="1"/>
      <name val="Arial"/>
      <family val="2"/>
    </font>
    <font>
      <sz val="13"/>
      <color rgb="FF000000"/>
      <name val="Arial"/>
      <family val="2"/>
    </font>
    <font>
      <sz val="10"/>
      <color rgb="FF000000"/>
      <name val="Times New Roman"/>
      <family val="1"/>
    </font>
    <font>
      <sz val="12"/>
      <color rgb="FF000000"/>
      <name val="Arial"/>
      <family val="2"/>
    </font>
    <font>
      <b/>
      <sz val="12"/>
      <color rgb="FF000000"/>
      <name val="Arial"/>
      <family val="2"/>
    </font>
    <font>
      <sz val="12.5"/>
      <color theme="1"/>
      <name val="Calibri"/>
      <family val="2"/>
      <scheme val="minor"/>
    </font>
    <font>
      <sz val="12.5"/>
      <color rgb="FF000000"/>
      <name val="Calibri"/>
      <family val="2"/>
      <scheme val="minor"/>
    </font>
    <font>
      <sz val="12.5"/>
      <name val="Calibri"/>
      <family val="2"/>
      <scheme val="minor"/>
    </font>
    <font>
      <b/>
      <sz val="12.5"/>
      <color rgb="FF000000"/>
      <name val="Calibri"/>
      <family val="2"/>
      <scheme val="minor"/>
    </font>
    <font>
      <b/>
      <sz val="12.5"/>
      <color theme="1"/>
      <name val="Calibri"/>
      <family val="2"/>
      <scheme val="minor"/>
    </font>
    <font>
      <sz val="12.5"/>
      <color rgb="FF0D0D0D"/>
      <name val="Calibri"/>
      <family val="2"/>
      <scheme val="minor"/>
    </font>
    <font>
      <sz val="12"/>
      <color theme="1"/>
      <name val="Calibri"/>
      <family val="2"/>
      <scheme val="minor"/>
    </font>
    <font>
      <b/>
      <sz val="13"/>
      <name val="Calibri"/>
      <family val="2"/>
      <scheme val="minor"/>
    </font>
    <font>
      <b/>
      <u/>
      <sz val="13"/>
      <color theme="1"/>
      <name val="Arial"/>
      <family val="2"/>
    </font>
    <font>
      <sz val="12.5"/>
      <color theme="1"/>
      <name val="Arial"/>
      <family val="2"/>
    </font>
    <font>
      <sz val="7"/>
      <color theme="1"/>
      <name val="Times New Roman"/>
      <family val="1"/>
    </font>
    <font>
      <sz val="12.5"/>
      <color theme="1"/>
      <name val="Arial"/>
      <family val="1"/>
    </font>
    <font>
      <b/>
      <u/>
      <sz val="14"/>
      <color theme="1"/>
      <name val="Arial"/>
      <family val="2"/>
    </font>
    <font>
      <b/>
      <u/>
      <sz val="15"/>
      <color theme="1"/>
      <name val="Arial"/>
      <family val="2"/>
    </font>
  </fonts>
  <fills count="10">
    <fill>
      <patternFill patternType="none"/>
    </fill>
    <fill>
      <patternFill patternType="gray125"/>
    </fill>
    <fill>
      <patternFill patternType="solid">
        <fgColor theme="4"/>
      </patternFill>
    </fill>
    <fill>
      <patternFill patternType="solid">
        <fgColor theme="5"/>
      </patternFill>
    </fill>
    <fill>
      <patternFill patternType="solid">
        <fgColor theme="0"/>
        <bgColor indexed="64"/>
      </patternFill>
    </fill>
    <fill>
      <patternFill patternType="solid">
        <fgColor theme="0"/>
        <bgColor rgb="FFFEF8E3"/>
      </patternFill>
    </fill>
    <fill>
      <patternFill patternType="solid">
        <fgColor theme="0"/>
        <bgColor rgb="FFFFFFFF"/>
      </patternFill>
    </fill>
    <fill>
      <patternFill patternType="solid">
        <fgColor theme="0"/>
        <bgColor theme="0"/>
      </patternFill>
    </fill>
    <fill>
      <patternFill patternType="solid">
        <fgColor rgb="FFFFFFFF"/>
        <bgColor rgb="FFFFFFFF"/>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5" fillId="2" borderId="0" applyNumberFormat="0" applyBorder="0" applyAlignment="0" applyProtection="0"/>
    <xf numFmtId="0" fontId="5" fillId="3" borderId="0" applyNumberFormat="0" applyBorder="0" applyAlignment="0" applyProtection="0"/>
    <xf numFmtId="0" fontId="12" fillId="0" borderId="0"/>
  </cellStyleXfs>
  <cellXfs count="202">
    <xf numFmtId="0" fontId="0" fillId="0" borderId="0" xfId="0"/>
    <xf numFmtId="0" fontId="1" fillId="0" borderId="0" xfId="0" applyFont="1"/>
    <xf numFmtId="0" fontId="1" fillId="0" borderId="1" xfId="0" applyFont="1" applyBorder="1" applyAlignment="1">
      <alignment horizontal="center"/>
    </xf>
    <xf numFmtId="2" fontId="1" fillId="0" borderId="1" xfId="0" applyNumberFormat="1"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xf numFmtId="0" fontId="2" fillId="0" borderId="1" xfId="0" applyFont="1" applyBorder="1" applyAlignment="1">
      <alignment horizontal="center"/>
    </xf>
    <xf numFmtId="2" fontId="2" fillId="0" borderId="1" xfId="0" applyNumberFormat="1" applyFont="1" applyBorder="1" applyAlignment="1">
      <alignment horizontal="center"/>
    </xf>
    <xf numFmtId="0" fontId="2" fillId="4" borderId="1"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top"/>
    </xf>
    <xf numFmtId="0" fontId="1" fillId="0" borderId="1" xfId="0" applyFont="1" applyBorder="1" applyAlignment="1">
      <alignment wrapText="1"/>
    </xf>
    <xf numFmtId="2" fontId="1"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Border="1" applyAlignment="1">
      <alignment vertical="center" wrapText="1"/>
    </xf>
    <xf numFmtId="0" fontId="7" fillId="5" borderId="1" xfId="0" applyFont="1" applyFill="1" applyBorder="1" applyAlignment="1">
      <alignment horizontal="center" vertical="center" wrapText="1"/>
    </xf>
    <xf numFmtId="2" fontId="7" fillId="5"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2" fontId="7" fillId="6"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7" fillId="5" borderId="1" xfId="0" applyFont="1" applyFill="1" applyBorder="1" applyAlignment="1">
      <alignment horizontal="center" vertical="center"/>
    </xf>
    <xf numFmtId="0" fontId="9" fillId="4" borderId="1" xfId="0" applyFont="1" applyFill="1" applyBorder="1"/>
    <xf numFmtId="0" fontId="8" fillId="7" borderId="1" xfId="0"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wrapText="1"/>
    </xf>
    <xf numFmtId="0" fontId="7" fillId="4" borderId="1" xfId="0" applyFont="1" applyFill="1" applyBorder="1" applyAlignment="1">
      <alignment horizontal="center" vertical="center"/>
    </xf>
    <xf numFmtId="2" fontId="8" fillId="7" borderId="1" xfId="0" applyNumberFormat="1" applyFont="1" applyFill="1" applyBorder="1" applyAlignment="1">
      <alignment horizontal="center" vertical="center" wrapText="1"/>
    </xf>
    <xf numFmtId="2" fontId="9" fillId="4" borderId="1" xfId="0" applyNumberFormat="1" applyFont="1" applyFill="1" applyBorder="1" applyAlignment="1">
      <alignment horizontal="center" vertical="center"/>
    </xf>
    <xf numFmtId="0" fontId="8" fillId="6" borderId="1" xfId="0" applyFont="1" applyFill="1" applyBorder="1" applyAlignment="1">
      <alignment horizontal="center" wrapText="1"/>
    </xf>
    <xf numFmtId="2" fontId="8" fillId="6"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6" fillId="4" borderId="1" xfId="2" applyFont="1" applyFill="1" applyBorder="1" applyAlignment="1">
      <alignment horizontal="center" vertical="center" wrapText="1"/>
    </xf>
    <xf numFmtId="0" fontId="1" fillId="0" borderId="1" xfId="0" applyFont="1" applyBorder="1" applyAlignment="1">
      <alignment vertical="center" wrapText="1"/>
    </xf>
    <xf numFmtId="2" fontId="6" fillId="4" borderId="1"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wrapText="1"/>
    </xf>
    <xf numFmtId="2" fontId="11" fillId="0" borderId="1" xfId="0" applyNumberFormat="1" applyFont="1" applyBorder="1" applyAlignment="1">
      <alignment horizontal="center" vertical="center"/>
    </xf>
    <xf numFmtId="0" fontId="11" fillId="0" borderId="1" xfId="3" applyFont="1" applyBorder="1" applyAlignment="1">
      <alignment horizontal="center" vertical="center" wrapText="1"/>
    </xf>
    <xf numFmtId="2" fontId="11" fillId="0" borderId="1" xfId="3" applyNumberFormat="1" applyFont="1" applyBorder="1" applyAlignment="1">
      <alignment horizontal="center" vertical="center" wrapText="1"/>
    </xf>
    <xf numFmtId="0" fontId="11" fillId="0" borderId="1" xfId="3" applyFont="1" applyBorder="1" applyAlignment="1">
      <alignment horizontal="center" vertical="center"/>
    </xf>
    <xf numFmtId="0" fontId="6" fillId="4" borderId="1" xfId="2" applyFont="1" applyFill="1" applyBorder="1" applyAlignment="1">
      <alignment horizontal="center" vertical="center"/>
    </xf>
    <xf numFmtId="0" fontId="8" fillId="0" borderId="1" xfId="3" applyFont="1" applyBorder="1" applyAlignment="1">
      <alignment horizontal="center" vertical="center" wrapText="1"/>
    </xf>
    <xf numFmtId="0" fontId="8" fillId="7" borderId="1" xfId="0" applyFont="1" applyFill="1" applyBorder="1" applyAlignment="1">
      <alignment horizontal="center" vertical="center"/>
    </xf>
    <xf numFmtId="0" fontId="7" fillId="4" borderId="1" xfId="3" applyFont="1" applyFill="1" applyBorder="1" applyAlignment="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center" vertical="center" wrapText="1"/>
    </xf>
    <xf numFmtId="2" fontId="8" fillId="4" borderId="1" xfId="3" applyNumberFormat="1" applyFont="1" applyFill="1" applyBorder="1" applyAlignment="1">
      <alignment horizontal="center" vertical="center" wrapText="1"/>
    </xf>
    <xf numFmtId="2" fontId="8" fillId="7" borderId="1" xfId="0" applyNumberFormat="1" applyFont="1" applyFill="1" applyBorder="1" applyAlignment="1">
      <alignment horizontal="center" vertical="center"/>
    </xf>
    <xf numFmtId="0" fontId="8" fillId="0" borderId="1" xfId="3" applyFont="1" applyBorder="1"/>
    <xf numFmtId="2" fontId="8" fillId="4" borderId="1" xfId="3" applyNumberFormat="1" applyFont="1" applyFill="1" applyBorder="1" applyAlignment="1">
      <alignment horizontal="center"/>
    </xf>
    <xf numFmtId="2" fontId="7" fillId="4" borderId="1" xfId="3" applyNumberFormat="1" applyFont="1" applyFill="1" applyBorder="1" applyAlignment="1">
      <alignment horizontal="center" vertical="center" wrapText="1"/>
    </xf>
    <xf numFmtId="0" fontId="8" fillId="8" borderId="1" xfId="0" applyFont="1" applyFill="1" applyBorder="1" applyAlignment="1">
      <alignment horizontal="center" vertical="center"/>
    </xf>
    <xf numFmtId="2" fontId="8" fillId="8" borderId="1" xfId="0" applyNumberFormat="1" applyFont="1" applyFill="1" applyBorder="1" applyAlignment="1">
      <alignment horizontal="center" vertical="center"/>
    </xf>
    <xf numFmtId="0" fontId="1" fillId="7" borderId="1" xfId="0" applyFont="1" applyFill="1" applyBorder="1" applyAlignment="1">
      <alignment horizontal="center" vertical="center"/>
    </xf>
    <xf numFmtId="0" fontId="11" fillId="7" borderId="1" xfId="0" applyFont="1" applyFill="1" applyBorder="1" applyAlignment="1">
      <alignment horizontal="center" vertical="center"/>
    </xf>
    <xf numFmtId="0" fontId="15" fillId="0" borderId="1" xfId="0" applyFont="1" applyBorder="1" applyAlignment="1">
      <alignment horizontal="center" vertical="center"/>
    </xf>
    <xf numFmtId="2" fontId="15" fillId="0" borderId="1" xfId="0" applyNumberFormat="1" applyFont="1" applyBorder="1" applyAlignment="1">
      <alignment horizontal="center" vertical="center"/>
    </xf>
    <xf numFmtId="2" fontId="16"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8" fillId="0" borderId="1" xfId="0" applyFont="1" applyBorder="1" applyAlignment="1">
      <alignment horizontal="center" vertical="center"/>
    </xf>
    <xf numFmtId="0" fontId="15" fillId="0" borderId="1" xfId="0" applyFont="1" applyBorder="1" applyAlignment="1">
      <alignment horizontal="center" vertical="center" wrapText="1"/>
    </xf>
    <xf numFmtId="0" fontId="19" fillId="0" borderId="1" xfId="0" applyFont="1" applyBorder="1" applyAlignment="1">
      <alignment horizontal="center" vertical="center"/>
    </xf>
    <xf numFmtId="2" fontId="16" fillId="0" borderId="1" xfId="0" applyNumberFormat="1" applyFont="1" applyBorder="1" applyAlignment="1">
      <alignment horizontal="center" vertical="center"/>
    </xf>
    <xf numFmtId="0" fontId="16" fillId="0" borderId="1" xfId="0" quotePrefix="1" applyFont="1" applyBorder="1" applyAlignment="1">
      <alignment horizontal="center" vertical="center"/>
    </xf>
    <xf numFmtId="2" fontId="15" fillId="0" borderId="1" xfId="0" applyNumberFormat="1" applyFont="1" applyBorder="1" applyAlignment="1">
      <alignment horizontal="center" vertical="center" wrapText="1"/>
    </xf>
    <xf numFmtId="0" fontId="16" fillId="0" borderId="1" xfId="0" quotePrefix="1" applyFont="1" applyBorder="1" applyAlignment="1">
      <alignment horizontal="center" vertical="center" wrapText="1"/>
    </xf>
    <xf numFmtId="0" fontId="8" fillId="0" borderId="1" xfId="0" applyFont="1" applyBorder="1" applyAlignment="1">
      <alignment horizontal="center" vertical="top"/>
    </xf>
    <xf numFmtId="2" fontId="8"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0" fontId="9" fillId="0" borderId="1" xfId="0" applyFont="1" applyBorder="1" applyAlignment="1">
      <alignment vertical="top"/>
    </xf>
    <xf numFmtId="2" fontId="9"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0" fontId="21" fillId="0" borderId="1" xfId="0" applyFont="1" applyBorder="1" applyAlignment="1">
      <alignment horizontal="center" vertical="top" wrapText="1"/>
    </xf>
    <xf numFmtId="2" fontId="7" fillId="0" borderId="1" xfId="0" applyNumberFormat="1" applyFont="1" applyBorder="1" applyAlignment="1">
      <alignment horizontal="center" vertical="top" wrapText="1"/>
    </xf>
    <xf numFmtId="0" fontId="1"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2" fontId="1" fillId="4" borderId="1" xfId="0" applyNumberFormat="1" applyFont="1" applyFill="1" applyBorder="1" applyAlignment="1">
      <alignment horizontal="center"/>
    </xf>
    <xf numFmtId="2" fontId="6" fillId="4"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9" fillId="8" borderId="1" xfId="0" applyFont="1" applyFill="1" applyBorder="1" applyAlignment="1">
      <alignment horizontal="center" vertical="center" wrapText="1"/>
    </xf>
    <xf numFmtId="2" fontId="9" fillId="0" borderId="1" xfId="0" applyNumberFormat="1" applyFont="1" applyBorder="1" applyAlignment="1">
      <alignment horizontal="center"/>
    </xf>
    <xf numFmtId="2" fontId="1" fillId="0" borderId="0" xfId="0" applyNumberFormat="1" applyFont="1" applyAlignment="1">
      <alignment horizontal="center"/>
    </xf>
    <xf numFmtId="0" fontId="1" fillId="0" borderId="9" xfId="0" applyFont="1" applyBorder="1"/>
    <xf numFmtId="2" fontId="2" fillId="0" borderId="9" xfId="0" applyNumberFormat="1" applyFont="1" applyBorder="1"/>
    <xf numFmtId="0" fontId="8" fillId="0" borderId="1" xfId="0" applyFont="1" applyBorder="1" applyAlignment="1">
      <alignment horizontal="center"/>
    </xf>
    <xf numFmtId="2" fontId="8" fillId="0" borderId="1" xfId="0" applyNumberFormat="1" applyFont="1" applyBorder="1" applyAlignment="1">
      <alignment horizontal="center"/>
    </xf>
    <xf numFmtId="0" fontId="23" fillId="0" borderId="0" xfId="0" applyFont="1"/>
    <xf numFmtId="0" fontId="2" fillId="0" borderId="0" xfId="0" applyFont="1"/>
    <xf numFmtId="0" fontId="27" fillId="0" borderId="0" xfId="0" applyFont="1"/>
    <xf numFmtId="0" fontId="24" fillId="0" borderId="0" xfId="0" applyFont="1" applyAlignment="1">
      <alignment horizontal="left" vertical="center"/>
    </xf>
    <xf numFmtId="0" fontId="26"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28" fillId="0" borderId="0" xfId="0" applyFont="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2" fillId="5" borderId="3"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9" fillId="8" borderId="1" xfId="0"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xf numFmtId="0" fontId="9"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6" fillId="4" borderId="1" xfId="0" applyFont="1" applyFill="1" applyBorder="1" applyAlignment="1">
      <alignment horizontal="center" vertical="center"/>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2" fontId="8" fillId="0" borderId="1" xfId="0" applyNumberFormat="1" applyFont="1" applyBorder="1" applyAlignment="1">
      <alignment horizontal="center" vertical="top" wrapText="1"/>
    </xf>
    <xf numFmtId="2" fontId="7" fillId="0" borderId="1" xfId="0" applyNumberFormat="1" applyFont="1" applyBorder="1" applyAlignment="1">
      <alignment horizontal="center" vertical="top" wrapText="1"/>
    </xf>
    <xf numFmtId="0" fontId="8" fillId="0" borderId="3" xfId="0" applyFont="1" applyBorder="1" applyAlignment="1">
      <alignment horizontal="center" vertical="top" wrapText="1"/>
    </xf>
    <xf numFmtId="0" fontId="7" fillId="0" borderId="5" xfId="0" applyFont="1" applyBorder="1" applyAlignment="1">
      <alignment horizontal="center" vertical="top" wrapText="1"/>
    </xf>
    <xf numFmtId="0" fontId="7" fillId="0" borderId="4" xfId="0" applyFont="1" applyBorder="1" applyAlignment="1">
      <alignment horizontal="center" vertical="top" wrapText="1"/>
    </xf>
    <xf numFmtId="0" fontId="8" fillId="0" borderId="4" xfId="0" applyFont="1" applyBorder="1" applyAlignment="1">
      <alignment horizontal="center" vertical="top"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xf>
    <xf numFmtId="0" fontId="17" fillId="0" borderId="1" xfId="0" applyFont="1" applyBorder="1" applyAlignment="1">
      <alignment horizontal="center" vertical="center"/>
    </xf>
    <xf numFmtId="0" fontId="16" fillId="0" borderId="1" xfId="0" applyFont="1" applyBorder="1" applyAlignment="1">
      <alignment horizontal="center" vertical="center" wrapText="1"/>
    </xf>
    <xf numFmtId="2" fontId="15" fillId="0" borderId="1" xfId="0" applyNumberFormat="1" applyFont="1" applyBorder="1" applyAlignment="1">
      <alignment horizontal="center" vertical="center"/>
    </xf>
    <xf numFmtId="2" fontId="16"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15" fillId="8" borderId="1" xfId="0" applyFont="1" applyFill="1" applyBorder="1" applyAlignment="1">
      <alignment horizontal="center" vertical="center"/>
    </xf>
    <xf numFmtId="0" fontId="15" fillId="0" borderId="3" xfId="0" applyFont="1"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7" borderId="1" xfId="0" applyFont="1" applyFill="1" applyBorder="1" applyAlignment="1">
      <alignment horizontal="center" vertical="center" wrapText="1"/>
    </xf>
    <xf numFmtId="2" fontId="1" fillId="0" borderId="1" xfId="0" applyNumberFormat="1" applyFont="1" applyBorder="1" applyAlignment="1">
      <alignment horizontal="center" vertical="center"/>
    </xf>
    <xf numFmtId="0" fontId="1" fillId="7"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1" fillId="0" borderId="1" xfId="3" applyFont="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1" xfId="0" applyFont="1" applyBorder="1" applyAlignment="1">
      <alignment horizontal="center"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2" fillId="0" borderId="2" xfId="0" applyFont="1" applyBorder="1" applyAlignment="1">
      <alignment horizontal="center"/>
    </xf>
    <xf numFmtId="0" fontId="2" fillId="0" borderId="1" xfId="0" applyFont="1" applyBorder="1" applyAlignment="1">
      <alignment horizontal="center" wrapText="1"/>
    </xf>
    <xf numFmtId="0" fontId="24" fillId="0" borderId="0" xfId="0" applyFont="1" applyBorder="1" applyAlignment="1">
      <alignment horizontal="left" vertical="center"/>
    </xf>
    <xf numFmtId="0" fontId="26" fillId="0" borderId="0" xfId="0" applyFont="1" applyBorder="1" applyAlignment="1">
      <alignment horizontal="left" vertical="center"/>
    </xf>
    <xf numFmtId="0" fontId="24" fillId="0" borderId="0" xfId="0" applyFont="1" applyBorder="1" applyAlignment="1">
      <alignment horizontal="left" wrapText="1"/>
    </xf>
    <xf numFmtId="0" fontId="24" fillId="0" borderId="0" xfId="0" applyFont="1" applyBorder="1" applyAlignment="1">
      <alignment horizontal="left" vertical="center" wrapText="1"/>
    </xf>
  </cellXfs>
  <cellStyles count="4">
    <cellStyle name="Accent1" xfId="1" builtinId="29"/>
    <cellStyle name="Accent2" xfId="2" builtinId="33"/>
    <cellStyle name="Normal" xfId="0" builtinId="0"/>
    <cellStyle name="Normal 2" xfId="3"/>
  </cellStyles>
  <dxfs count="1">
    <dxf>
      <fill>
        <patternFill patternType="solid">
          <fgColor rgb="FFB7E1CD"/>
          <bgColor rgb="FFB7E1CD"/>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2"/>
  <sheetViews>
    <sheetView tabSelected="1" zoomScaleNormal="100" zoomScaleSheetLayoutView="100" workbookViewId="0">
      <selection activeCell="G5" sqref="G5"/>
    </sheetView>
  </sheetViews>
  <sheetFormatPr defaultColWidth="9.109375" defaultRowHeight="16.8" x14ac:dyDescent="0.3"/>
  <cols>
    <col min="1" max="1" width="9.109375" style="1"/>
    <col min="2" max="2" width="19.6640625" style="1" customWidth="1"/>
    <col min="3" max="3" width="32.44140625" style="1" customWidth="1"/>
    <col min="4" max="4" width="21.44140625" style="1" customWidth="1"/>
    <col min="5" max="5" width="18.6640625" style="1" customWidth="1"/>
    <col min="6" max="6" width="20.5546875" style="1" customWidth="1"/>
    <col min="7" max="7" width="12.5546875" style="1" customWidth="1"/>
    <col min="8" max="8" width="15" style="1" customWidth="1"/>
    <col min="9" max="9" width="14" style="1" customWidth="1"/>
    <col min="10" max="10" width="15.88671875" style="1" customWidth="1"/>
    <col min="11" max="11" width="13" style="1" customWidth="1"/>
    <col min="12" max="12" width="14.6640625" style="1" customWidth="1"/>
    <col min="13" max="16384" width="9.109375" style="1"/>
  </cols>
  <sheetData>
    <row r="1" spans="1:12" x14ac:dyDescent="0.3">
      <c r="D1" s="105" t="s">
        <v>695</v>
      </c>
    </row>
    <row r="2" spans="1:12" ht="42.75" customHeight="1" x14ac:dyDescent="0.3">
      <c r="A2" s="200" t="s">
        <v>720</v>
      </c>
      <c r="B2" s="200"/>
      <c r="C2" s="200"/>
      <c r="D2" s="200"/>
      <c r="E2" s="200"/>
      <c r="F2" s="200"/>
      <c r="G2" s="200"/>
      <c r="H2" s="200"/>
      <c r="I2" s="200"/>
      <c r="J2" s="200"/>
      <c r="K2" s="200"/>
      <c r="L2" s="200"/>
    </row>
    <row r="3" spans="1:12" ht="33.75" customHeight="1" x14ac:dyDescent="0.3">
      <c r="A3" s="201" t="s">
        <v>696</v>
      </c>
      <c r="B3" s="201"/>
      <c r="C3" s="201"/>
      <c r="D3" s="201"/>
      <c r="E3" s="201"/>
      <c r="F3" s="201"/>
      <c r="G3" s="201"/>
      <c r="H3" s="201"/>
      <c r="I3" s="201"/>
      <c r="J3" s="201"/>
      <c r="K3" s="201"/>
      <c r="L3" s="201"/>
    </row>
    <row r="4" spans="1:12" ht="20.25" customHeight="1" x14ac:dyDescent="0.3">
      <c r="A4" s="198" t="s">
        <v>697</v>
      </c>
      <c r="B4" s="198"/>
      <c r="C4" s="198"/>
      <c r="D4" s="198"/>
      <c r="E4" s="198"/>
      <c r="F4" s="198"/>
      <c r="G4" s="198"/>
      <c r="H4" s="198"/>
      <c r="I4" s="198"/>
      <c r="J4" s="198"/>
      <c r="K4" s="198"/>
      <c r="L4" s="198"/>
    </row>
    <row r="5" spans="1:12" ht="20.25" customHeight="1" x14ac:dyDescent="0.3">
      <c r="A5" s="108"/>
      <c r="B5" s="109"/>
      <c r="C5" s="109"/>
      <c r="D5" s="109"/>
      <c r="E5" s="109"/>
      <c r="F5" s="109"/>
      <c r="G5" s="109"/>
      <c r="H5" s="199"/>
      <c r="I5" s="109"/>
      <c r="J5" s="109"/>
      <c r="K5" s="109"/>
    </row>
    <row r="6" spans="1:12" ht="17.399999999999999" x14ac:dyDescent="0.3">
      <c r="D6" s="107" t="s">
        <v>698</v>
      </c>
    </row>
    <row r="7" spans="1:12" ht="100.8" x14ac:dyDescent="0.3">
      <c r="A7" s="5" t="s">
        <v>19</v>
      </c>
      <c r="B7" s="5" t="s">
        <v>676</v>
      </c>
      <c r="C7" s="5" t="s">
        <v>20</v>
      </c>
      <c r="D7" s="193" t="s">
        <v>21</v>
      </c>
      <c r="E7" s="193"/>
      <c r="F7" s="5" t="s">
        <v>22</v>
      </c>
      <c r="G7" s="9" t="s">
        <v>23</v>
      </c>
      <c r="H7" s="9" t="s">
        <v>24</v>
      </c>
      <c r="I7" s="5" t="s">
        <v>25</v>
      </c>
      <c r="J7" s="9" t="s">
        <v>26</v>
      </c>
      <c r="K7" s="5" t="s">
        <v>27</v>
      </c>
      <c r="L7" s="5" t="s">
        <v>28</v>
      </c>
    </row>
    <row r="8" spans="1:12" x14ac:dyDescent="0.3">
      <c r="A8" s="164">
        <v>1</v>
      </c>
      <c r="B8" s="118" t="s">
        <v>1</v>
      </c>
      <c r="C8" s="194" t="s">
        <v>29</v>
      </c>
      <c r="D8" s="136" t="s">
        <v>30</v>
      </c>
      <c r="E8" s="11">
        <v>945</v>
      </c>
      <c r="F8" s="12" t="s">
        <v>31</v>
      </c>
      <c r="G8" s="13">
        <f>E8*0.95</f>
        <v>897.75</v>
      </c>
      <c r="H8" s="13">
        <f>G8*0.5</f>
        <v>448.875</v>
      </c>
      <c r="I8" s="14">
        <v>0</v>
      </c>
      <c r="J8" s="14">
        <f>H8-I8</f>
        <v>448.875</v>
      </c>
      <c r="K8" s="10" t="s">
        <v>32</v>
      </c>
      <c r="L8" s="15">
        <v>1</v>
      </c>
    </row>
    <row r="9" spans="1:12" x14ac:dyDescent="0.3">
      <c r="A9" s="164"/>
      <c r="B9" s="119"/>
      <c r="C9" s="195"/>
      <c r="D9" s="136"/>
      <c r="E9" s="11"/>
      <c r="F9" s="12" t="s">
        <v>33</v>
      </c>
      <c r="G9" s="13"/>
      <c r="H9" s="13">
        <v>448.875</v>
      </c>
      <c r="I9" s="14">
        <v>0</v>
      </c>
      <c r="J9" s="14">
        <f t="shared" ref="J9:J71" si="0">H9-I9</f>
        <v>448.875</v>
      </c>
      <c r="K9" s="10" t="s">
        <v>32</v>
      </c>
      <c r="L9" s="15">
        <v>1</v>
      </c>
    </row>
    <row r="10" spans="1:12" ht="33.6" x14ac:dyDescent="0.3">
      <c r="A10" s="164">
        <v>2</v>
      </c>
      <c r="B10" s="119"/>
      <c r="C10" s="136" t="s">
        <v>34</v>
      </c>
      <c r="D10" s="11" t="s">
        <v>35</v>
      </c>
      <c r="E10" s="11">
        <v>360</v>
      </c>
      <c r="F10" s="12" t="s">
        <v>33</v>
      </c>
      <c r="G10" s="13">
        <f t="shared" ref="G10" si="1">E10*0.95</f>
        <v>342</v>
      </c>
      <c r="H10" s="13">
        <f t="shared" ref="H10" si="2">G10*0.5</f>
        <v>171</v>
      </c>
      <c r="I10" s="3">
        <v>0</v>
      </c>
      <c r="J10" s="14">
        <f t="shared" si="0"/>
        <v>171</v>
      </c>
      <c r="K10" s="16" t="s">
        <v>32</v>
      </c>
      <c r="L10" s="17" t="s">
        <v>32</v>
      </c>
    </row>
    <row r="11" spans="1:12" x14ac:dyDescent="0.3">
      <c r="A11" s="164"/>
      <c r="B11" s="119"/>
      <c r="C11" s="190"/>
      <c r="D11" s="136" t="s">
        <v>36</v>
      </c>
      <c r="E11" s="18"/>
      <c r="F11" s="12" t="s">
        <v>37</v>
      </c>
      <c r="G11" s="3"/>
      <c r="H11" s="13">
        <v>171</v>
      </c>
      <c r="I11" s="19">
        <v>50</v>
      </c>
      <c r="J11" s="14">
        <f t="shared" si="0"/>
        <v>121</v>
      </c>
      <c r="K11" s="164" t="s">
        <v>32</v>
      </c>
      <c r="L11" s="164">
        <v>2</v>
      </c>
    </row>
    <row r="12" spans="1:12" x14ac:dyDescent="0.3">
      <c r="A12" s="164"/>
      <c r="B12" s="119"/>
      <c r="C12" s="190"/>
      <c r="D12" s="136"/>
      <c r="E12" s="11">
        <v>131.5</v>
      </c>
      <c r="F12" s="12" t="s">
        <v>38</v>
      </c>
      <c r="G12" s="13">
        <f>E12*0.95</f>
        <v>124.925</v>
      </c>
      <c r="H12" s="13">
        <v>62.462499999999999</v>
      </c>
      <c r="I12" s="19">
        <v>50</v>
      </c>
      <c r="J12" s="14">
        <f t="shared" si="0"/>
        <v>12.462499999999999</v>
      </c>
      <c r="K12" s="164"/>
      <c r="L12" s="164"/>
    </row>
    <row r="13" spans="1:12" x14ac:dyDescent="0.3">
      <c r="A13" s="164">
        <v>3</v>
      </c>
      <c r="B13" s="119"/>
      <c r="C13" s="189" t="s">
        <v>39</v>
      </c>
      <c r="D13" s="136" t="s">
        <v>40</v>
      </c>
      <c r="E13" s="11">
        <v>200</v>
      </c>
      <c r="F13" s="12" t="s">
        <v>33</v>
      </c>
      <c r="G13" s="13">
        <f>E13*0.95</f>
        <v>190</v>
      </c>
      <c r="H13" s="13">
        <f>G13*0.5</f>
        <v>95</v>
      </c>
      <c r="I13" s="14">
        <v>0</v>
      </c>
      <c r="J13" s="14">
        <f t="shared" si="0"/>
        <v>95</v>
      </c>
      <c r="K13" s="10">
        <v>2</v>
      </c>
      <c r="L13" s="15">
        <v>1</v>
      </c>
    </row>
    <row r="14" spans="1:12" x14ac:dyDescent="0.3">
      <c r="A14" s="164"/>
      <c r="B14" s="119"/>
      <c r="C14" s="188"/>
      <c r="D14" s="136"/>
      <c r="E14" s="11"/>
      <c r="F14" s="12" t="s">
        <v>37</v>
      </c>
      <c r="G14" s="13"/>
      <c r="H14" s="13">
        <v>95</v>
      </c>
      <c r="I14" s="14">
        <v>0</v>
      </c>
      <c r="J14" s="14">
        <f t="shared" si="0"/>
        <v>95</v>
      </c>
      <c r="K14" s="10" t="s">
        <v>32</v>
      </c>
      <c r="L14" s="15">
        <v>2</v>
      </c>
    </row>
    <row r="15" spans="1:12" x14ac:dyDescent="0.3">
      <c r="A15" s="164">
        <v>4</v>
      </c>
      <c r="B15" s="119"/>
      <c r="C15" s="189" t="s">
        <v>41</v>
      </c>
      <c r="D15" s="136" t="s">
        <v>42</v>
      </c>
      <c r="E15" s="11">
        <v>81.5</v>
      </c>
      <c r="F15" s="12" t="s">
        <v>37</v>
      </c>
      <c r="G15" s="13">
        <f>E15*0.95</f>
        <v>77.424999999999997</v>
      </c>
      <c r="H15" s="13">
        <f>G15*0.5</f>
        <v>38.712499999999999</v>
      </c>
      <c r="I15" s="19">
        <v>0</v>
      </c>
      <c r="J15" s="14">
        <f t="shared" si="0"/>
        <v>38.712499999999999</v>
      </c>
      <c r="K15" s="10" t="s">
        <v>32</v>
      </c>
      <c r="L15" s="10" t="s">
        <v>32</v>
      </c>
    </row>
    <row r="16" spans="1:12" x14ac:dyDescent="0.3">
      <c r="A16" s="164"/>
      <c r="B16" s="119"/>
      <c r="C16" s="188"/>
      <c r="D16" s="136"/>
      <c r="E16" s="11"/>
      <c r="F16" s="12" t="s">
        <v>43</v>
      </c>
      <c r="G16" s="13"/>
      <c r="H16" s="13">
        <v>38.71</v>
      </c>
      <c r="I16" s="19">
        <v>15</v>
      </c>
      <c r="J16" s="14">
        <f t="shared" si="0"/>
        <v>23.71</v>
      </c>
      <c r="K16" s="10">
        <v>1</v>
      </c>
      <c r="L16" s="10">
        <v>1</v>
      </c>
    </row>
    <row r="17" spans="1:12" x14ac:dyDescent="0.3">
      <c r="A17" s="164">
        <v>5</v>
      </c>
      <c r="B17" s="119"/>
      <c r="C17" s="136" t="s">
        <v>44</v>
      </c>
      <c r="D17" s="136" t="s">
        <v>45</v>
      </c>
      <c r="E17" s="11">
        <v>48</v>
      </c>
      <c r="F17" s="11" t="s">
        <v>37</v>
      </c>
      <c r="G17" s="13">
        <f>E17*0.95</f>
        <v>45.599999999999994</v>
      </c>
      <c r="H17" s="13">
        <f>G17*0.5</f>
        <v>22.799999999999997</v>
      </c>
      <c r="I17" s="14">
        <v>0</v>
      </c>
      <c r="J17" s="14">
        <f t="shared" si="0"/>
        <v>22.799999999999997</v>
      </c>
      <c r="K17" s="10" t="s">
        <v>32</v>
      </c>
      <c r="L17" s="17">
        <v>2</v>
      </c>
    </row>
    <row r="18" spans="1:12" x14ac:dyDescent="0.3">
      <c r="A18" s="164"/>
      <c r="B18" s="119"/>
      <c r="C18" s="136"/>
      <c r="D18" s="136"/>
      <c r="E18" s="11"/>
      <c r="F18" s="11" t="s">
        <v>43</v>
      </c>
      <c r="G18" s="20"/>
      <c r="H18" s="20">
        <v>22.8</v>
      </c>
      <c r="I18" s="14">
        <v>0</v>
      </c>
      <c r="J18" s="14">
        <f t="shared" si="0"/>
        <v>22.8</v>
      </c>
      <c r="K18" s="10">
        <v>1</v>
      </c>
      <c r="L18" s="17">
        <v>1</v>
      </c>
    </row>
    <row r="19" spans="1:12" x14ac:dyDescent="0.3">
      <c r="A19" s="164">
        <v>6</v>
      </c>
      <c r="B19" s="119"/>
      <c r="C19" s="136" t="s">
        <v>46</v>
      </c>
      <c r="D19" s="136" t="s">
        <v>47</v>
      </c>
      <c r="E19" s="11">
        <v>94.5</v>
      </c>
      <c r="F19" s="11" t="s">
        <v>37</v>
      </c>
      <c r="G19" s="13">
        <f>E19*0.95</f>
        <v>89.774999999999991</v>
      </c>
      <c r="H19" s="13">
        <f>G19*0.5</f>
        <v>44.887499999999996</v>
      </c>
      <c r="I19" s="14">
        <v>0</v>
      </c>
      <c r="J19" s="14">
        <f t="shared" si="0"/>
        <v>44.887499999999996</v>
      </c>
      <c r="K19" s="10" t="s">
        <v>32</v>
      </c>
      <c r="L19" s="10" t="s">
        <v>32</v>
      </c>
    </row>
    <row r="20" spans="1:12" x14ac:dyDescent="0.3">
      <c r="A20" s="164"/>
      <c r="B20" s="119"/>
      <c r="C20" s="136"/>
      <c r="D20" s="136"/>
      <c r="E20" s="11"/>
      <c r="F20" s="11" t="s">
        <v>43</v>
      </c>
      <c r="G20" s="20"/>
      <c r="H20" s="20">
        <v>44.89</v>
      </c>
      <c r="I20" s="14">
        <v>0</v>
      </c>
      <c r="J20" s="14">
        <f t="shared" si="0"/>
        <v>44.89</v>
      </c>
      <c r="K20" s="10" t="s">
        <v>32</v>
      </c>
      <c r="L20" s="10" t="s">
        <v>32</v>
      </c>
    </row>
    <row r="21" spans="1:12" x14ac:dyDescent="0.3">
      <c r="A21" s="164">
        <v>7</v>
      </c>
      <c r="B21" s="119"/>
      <c r="C21" s="136" t="s">
        <v>48</v>
      </c>
      <c r="D21" s="136" t="s">
        <v>49</v>
      </c>
      <c r="E21" s="11">
        <v>32</v>
      </c>
      <c r="F21" s="11" t="s">
        <v>37</v>
      </c>
      <c r="G21" s="13">
        <f>E21*0.95</f>
        <v>30.4</v>
      </c>
      <c r="H21" s="13">
        <f>G21*0.5</f>
        <v>15.2</v>
      </c>
      <c r="I21" s="14">
        <v>0</v>
      </c>
      <c r="J21" s="14">
        <f t="shared" si="0"/>
        <v>15.2</v>
      </c>
      <c r="K21" s="10" t="s">
        <v>32</v>
      </c>
      <c r="L21" s="16">
        <v>1</v>
      </c>
    </row>
    <row r="22" spans="1:12" x14ac:dyDescent="0.3">
      <c r="A22" s="164"/>
      <c r="B22" s="119"/>
      <c r="C22" s="136"/>
      <c r="D22" s="136"/>
      <c r="E22" s="11"/>
      <c r="F22" s="11" t="s">
        <v>43</v>
      </c>
      <c r="G22" s="20"/>
      <c r="H22" s="20">
        <v>15.2</v>
      </c>
      <c r="I22" s="14">
        <v>0</v>
      </c>
      <c r="J22" s="14">
        <f t="shared" si="0"/>
        <v>15.2</v>
      </c>
      <c r="K22" s="10" t="s">
        <v>32</v>
      </c>
      <c r="L22" s="16">
        <v>2</v>
      </c>
    </row>
    <row r="23" spans="1:12" x14ac:dyDescent="0.3">
      <c r="A23" s="164">
        <v>8</v>
      </c>
      <c r="B23" s="119"/>
      <c r="C23" s="189" t="s">
        <v>50</v>
      </c>
      <c r="D23" s="136" t="s">
        <v>51</v>
      </c>
      <c r="E23" s="11">
        <v>63</v>
      </c>
      <c r="F23" s="11" t="s">
        <v>37</v>
      </c>
      <c r="G23" s="13">
        <f>E23*0.95</f>
        <v>59.849999999999994</v>
      </c>
      <c r="H23" s="13">
        <f>G23*0.5</f>
        <v>29.924999999999997</v>
      </c>
      <c r="I23" s="14">
        <v>0</v>
      </c>
      <c r="J23" s="14">
        <f t="shared" si="0"/>
        <v>29.924999999999997</v>
      </c>
      <c r="K23" s="10" t="s">
        <v>32</v>
      </c>
      <c r="L23" s="15" t="s">
        <v>32</v>
      </c>
    </row>
    <row r="24" spans="1:12" x14ac:dyDescent="0.3">
      <c r="A24" s="164"/>
      <c r="B24" s="119"/>
      <c r="C24" s="188"/>
      <c r="D24" s="136"/>
      <c r="E24" s="11"/>
      <c r="F24" s="11" t="s">
        <v>43</v>
      </c>
      <c r="G24" s="20"/>
      <c r="H24" s="20">
        <v>29.93</v>
      </c>
      <c r="I24" s="14">
        <v>0</v>
      </c>
      <c r="J24" s="14">
        <f t="shared" si="0"/>
        <v>29.93</v>
      </c>
      <c r="K24" s="12">
        <v>1</v>
      </c>
      <c r="L24" s="21">
        <v>1</v>
      </c>
    </row>
    <row r="25" spans="1:12" x14ac:dyDescent="0.3">
      <c r="A25" s="164">
        <v>9</v>
      </c>
      <c r="B25" s="119"/>
      <c r="C25" s="136" t="s">
        <v>52</v>
      </c>
      <c r="D25" s="136" t="s">
        <v>53</v>
      </c>
      <c r="E25" s="11">
        <v>63</v>
      </c>
      <c r="F25" s="11" t="s">
        <v>37</v>
      </c>
      <c r="G25" s="13">
        <f>E25*0.95</f>
        <v>59.849999999999994</v>
      </c>
      <c r="H25" s="13">
        <f>G25*0.5</f>
        <v>29.924999999999997</v>
      </c>
      <c r="I25" s="14">
        <v>0</v>
      </c>
      <c r="J25" s="14">
        <f t="shared" si="0"/>
        <v>29.924999999999997</v>
      </c>
      <c r="K25" s="16" t="s">
        <v>32</v>
      </c>
      <c r="L25" s="16">
        <v>1</v>
      </c>
    </row>
    <row r="26" spans="1:12" x14ac:dyDescent="0.3">
      <c r="A26" s="164"/>
      <c r="B26" s="119"/>
      <c r="C26" s="136"/>
      <c r="D26" s="136"/>
      <c r="E26" s="11"/>
      <c r="F26" s="11" t="s">
        <v>43</v>
      </c>
      <c r="G26" s="20"/>
      <c r="H26" s="20">
        <v>29.93</v>
      </c>
      <c r="I26" s="14">
        <v>0</v>
      </c>
      <c r="J26" s="14">
        <f t="shared" si="0"/>
        <v>29.93</v>
      </c>
      <c r="K26" s="16">
        <v>1</v>
      </c>
      <c r="L26" s="16">
        <v>2</v>
      </c>
    </row>
    <row r="27" spans="1:12" x14ac:dyDescent="0.3">
      <c r="A27" s="164">
        <v>10</v>
      </c>
      <c r="B27" s="119"/>
      <c r="C27" s="136" t="s">
        <v>54</v>
      </c>
      <c r="D27" s="136" t="s">
        <v>55</v>
      </c>
      <c r="E27" s="11">
        <v>48</v>
      </c>
      <c r="F27" s="11" t="s">
        <v>37</v>
      </c>
      <c r="G27" s="13">
        <f>E27*0.95</f>
        <v>45.599999999999994</v>
      </c>
      <c r="H27" s="13">
        <f>G27*0.5</f>
        <v>22.799999999999997</v>
      </c>
      <c r="I27" s="14">
        <v>0</v>
      </c>
      <c r="J27" s="14">
        <f t="shared" si="0"/>
        <v>22.799999999999997</v>
      </c>
      <c r="K27" s="10">
        <v>2</v>
      </c>
      <c r="L27" s="16" t="s">
        <v>32</v>
      </c>
    </row>
    <row r="28" spans="1:12" x14ac:dyDescent="0.3">
      <c r="A28" s="164"/>
      <c r="B28" s="119"/>
      <c r="C28" s="136"/>
      <c r="D28" s="136"/>
      <c r="E28" s="11"/>
      <c r="F28" s="11" t="s">
        <v>43</v>
      </c>
      <c r="G28" s="20"/>
      <c r="H28" s="20">
        <v>22.8</v>
      </c>
      <c r="I28" s="14">
        <v>0</v>
      </c>
      <c r="J28" s="14">
        <f t="shared" si="0"/>
        <v>22.8</v>
      </c>
      <c r="K28" s="10">
        <v>1</v>
      </c>
      <c r="L28" s="16">
        <v>1</v>
      </c>
    </row>
    <row r="29" spans="1:12" x14ac:dyDescent="0.3">
      <c r="A29" s="164">
        <v>11</v>
      </c>
      <c r="B29" s="119"/>
      <c r="C29" s="191" t="s">
        <v>56</v>
      </c>
      <c r="D29" s="136" t="s">
        <v>57</v>
      </c>
      <c r="E29" s="11">
        <v>32</v>
      </c>
      <c r="F29" s="11" t="s">
        <v>37</v>
      </c>
      <c r="G29" s="13">
        <f>E29*0.95</f>
        <v>30.4</v>
      </c>
      <c r="H29" s="13">
        <f>G29*0.5</f>
        <v>15.2</v>
      </c>
      <c r="I29" s="14">
        <v>0</v>
      </c>
      <c r="J29" s="14">
        <f t="shared" si="0"/>
        <v>15.2</v>
      </c>
      <c r="K29" s="10" t="s">
        <v>32</v>
      </c>
      <c r="L29" s="16" t="s">
        <v>32</v>
      </c>
    </row>
    <row r="30" spans="1:12" x14ac:dyDescent="0.3">
      <c r="A30" s="164"/>
      <c r="B30" s="119"/>
      <c r="C30" s="192"/>
      <c r="D30" s="136"/>
      <c r="E30" s="11"/>
      <c r="F30" s="11" t="s">
        <v>43</v>
      </c>
      <c r="G30" s="20"/>
      <c r="H30" s="20">
        <v>15.2</v>
      </c>
      <c r="I30" s="14">
        <v>0</v>
      </c>
      <c r="J30" s="14">
        <f t="shared" si="0"/>
        <v>15.2</v>
      </c>
      <c r="K30" s="10" t="s">
        <v>32</v>
      </c>
      <c r="L30" s="16">
        <v>2</v>
      </c>
    </row>
    <row r="31" spans="1:12" x14ac:dyDescent="0.3">
      <c r="A31" s="164">
        <v>12</v>
      </c>
      <c r="B31" s="119"/>
      <c r="C31" s="115" t="s">
        <v>58</v>
      </c>
      <c r="D31" s="130" t="s">
        <v>59</v>
      </c>
      <c r="E31" s="16">
        <v>81.5</v>
      </c>
      <c r="F31" s="10" t="s">
        <v>60</v>
      </c>
      <c r="G31" s="13">
        <f>E31*0.95</f>
        <v>77.424999999999997</v>
      </c>
      <c r="H31" s="13">
        <f>G31*0.5</f>
        <v>38.712499999999999</v>
      </c>
      <c r="I31" s="14">
        <v>0</v>
      </c>
      <c r="J31" s="14">
        <f t="shared" si="0"/>
        <v>38.712499999999999</v>
      </c>
      <c r="K31" s="10">
        <v>1</v>
      </c>
      <c r="L31" s="10">
        <v>3</v>
      </c>
    </row>
    <row r="32" spans="1:12" x14ac:dyDescent="0.3">
      <c r="A32" s="164"/>
      <c r="B32" s="119"/>
      <c r="C32" s="188"/>
      <c r="D32" s="187"/>
      <c r="E32" s="22"/>
      <c r="F32" s="10" t="s">
        <v>61</v>
      </c>
      <c r="G32" s="14"/>
      <c r="H32" s="14">
        <v>38.71</v>
      </c>
      <c r="I32" s="14">
        <v>0</v>
      </c>
      <c r="J32" s="14">
        <f t="shared" si="0"/>
        <v>38.71</v>
      </c>
      <c r="K32" s="10">
        <v>1</v>
      </c>
      <c r="L32" s="10">
        <v>3</v>
      </c>
    </row>
    <row r="33" spans="1:12" x14ac:dyDescent="0.3">
      <c r="A33" s="164">
        <v>13</v>
      </c>
      <c r="B33" s="119"/>
      <c r="C33" s="115" t="s">
        <v>62</v>
      </c>
      <c r="D33" s="130" t="s">
        <v>59</v>
      </c>
      <c r="E33" s="16">
        <v>81.5</v>
      </c>
      <c r="F33" s="10" t="s">
        <v>60</v>
      </c>
      <c r="G33" s="13">
        <f>E33*0.95</f>
        <v>77.424999999999997</v>
      </c>
      <c r="H33" s="13">
        <f>G33*0.5</f>
        <v>38.712499999999999</v>
      </c>
      <c r="I33" s="14">
        <v>0</v>
      </c>
      <c r="J33" s="14">
        <f t="shared" si="0"/>
        <v>38.712499999999999</v>
      </c>
      <c r="K33" s="10" t="s">
        <v>32</v>
      </c>
      <c r="L33" s="10">
        <v>1</v>
      </c>
    </row>
    <row r="34" spans="1:12" x14ac:dyDescent="0.3">
      <c r="A34" s="164"/>
      <c r="B34" s="119"/>
      <c r="C34" s="188"/>
      <c r="D34" s="187"/>
      <c r="E34" s="22"/>
      <c r="F34" s="10" t="s">
        <v>61</v>
      </c>
      <c r="G34" s="14"/>
      <c r="H34" s="14">
        <v>38.71</v>
      </c>
      <c r="I34" s="14">
        <v>0</v>
      </c>
      <c r="J34" s="14">
        <f t="shared" si="0"/>
        <v>38.71</v>
      </c>
      <c r="K34" s="10">
        <v>2</v>
      </c>
      <c r="L34" s="10" t="s">
        <v>32</v>
      </c>
    </row>
    <row r="35" spans="1:12" x14ac:dyDescent="0.3">
      <c r="A35" s="164">
        <v>14</v>
      </c>
      <c r="B35" s="119"/>
      <c r="C35" s="115" t="s">
        <v>63</v>
      </c>
      <c r="D35" s="130" t="s">
        <v>64</v>
      </c>
      <c r="E35" s="16">
        <v>63</v>
      </c>
      <c r="F35" s="10" t="s">
        <v>60</v>
      </c>
      <c r="G35" s="13">
        <f>E35*0.95</f>
        <v>59.849999999999994</v>
      </c>
      <c r="H35" s="13">
        <f>G35*0.5</f>
        <v>29.924999999999997</v>
      </c>
      <c r="I35" s="14">
        <v>0</v>
      </c>
      <c r="J35" s="14">
        <f t="shared" si="0"/>
        <v>29.924999999999997</v>
      </c>
      <c r="K35" s="10" t="s">
        <v>32</v>
      </c>
      <c r="L35" s="10">
        <v>2</v>
      </c>
    </row>
    <row r="36" spans="1:12" x14ac:dyDescent="0.3">
      <c r="A36" s="164"/>
      <c r="B36" s="119"/>
      <c r="C36" s="188"/>
      <c r="D36" s="187"/>
      <c r="E36" s="22"/>
      <c r="F36" s="10" t="s">
        <v>61</v>
      </c>
      <c r="G36" s="14"/>
      <c r="H36" s="14">
        <v>29.93</v>
      </c>
      <c r="I36" s="14">
        <v>11</v>
      </c>
      <c r="J36" s="14">
        <f t="shared" si="0"/>
        <v>18.93</v>
      </c>
      <c r="K36" s="10" t="s">
        <v>32</v>
      </c>
      <c r="L36" s="10">
        <v>4</v>
      </c>
    </row>
    <row r="37" spans="1:12" x14ac:dyDescent="0.3">
      <c r="A37" s="164">
        <v>15</v>
      </c>
      <c r="B37" s="119"/>
      <c r="C37" s="115" t="s">
        <v>65</v>
      </c>
      <c r="D37" s="130" t="s">
        <v>66</v>
      </c>
      <c r="E37" s="16">
        <v>63</v>
      </c>
      <c r="F37" s="10" t="s">
        <v>60</v>
      </c>
      <c r="G37" s="13">
        <f>E37*0.95</f>
        <v>59.849999999999994</v>
      </c>
      <c r="H37" s="13">
        <f>G37*0.5</f>
        <v>29.924999999999997</v>
      </c>
      <c r="I37" s="14">
        <v>0</v>
      </c>
      <c r="J37" s="14">
        <f t="shared" si="0"/>
        <v>29.924999999999997</v>
      </c>
      <c r="K37" s="10">
        <v>1</v>
      </c>
      <c r="L37" s="10">
        <v>2</v>
      </c>
    </row>
    <row r="38" spans="1:12" x14ac:dyDescent="0.3">
      <c r="A38" s="164"/>
      <c r="B38" s="119"/>
      <c r="C38" s="188"/>
      <c r="D38" s="187"/>
      <c r="E38" s="22"/>
      <c r="F38" s="10" t="s">
        <v>61</v>
      </c>
      <c r="G38" s="14"/>
      <c r="H38" s="14">
        <v>29.93</v>
      </c>
      <c r="I38" s="14">
        <v>30</v>
      </c>
      <c r="J38" s="14">
        <f t="shared" si="0"/>
        <v>-7.0000000000000284E-2</v>
      </c>
      <c r="K38" s="10" t="s">
        <v>32</v>
      </c>
      <c r="L38" s="10">
        <v>2</v>
      </c>
    </row>
    <row r="39" spans="1:12" x14ac:dyDescent="0.3">
      <c r="A39" s="164">
        <v>16</v>
      </c>
      <c r="B39" s="119"/>
      <c r="C39" s="130" t="s">
        <v>67</v>
      </c>
      <c r="D39" s="130" t="s">
        <v>68</v>
      </c>
      <c r="E39" s="16">
        <v>47.5</v>
      </c>
      <c r="F39" s="10" t="s">
        <v>60</v>
      </c>
      <c r="G39" s="13">
        <f>E39*0.95</f>
        <v>45.125</v>
      </c>
      <c r="H39" s="13">
        <f>G39*0.5</f>
        <v>22.5625</v>
      </c>
      <c r="I39" s="14">
        <v>0</v>
      </c>
      <c r="J39" s="14">
        <f t="shared" si="0"/>
        <v>22.5625</v>
      </c>
      <c r="K39" s="10" t="s">
        <v>32</v>
      </c>
      <c r="L39" s="10">
        <v>2</v>
      </c>
    </row>
    <row r="40" spans="1:12" x14ac:dyDescent="0.3">
      <c r="A40" s="164"/>
      <c r="B40" s="119"/>
      <c r="C40" s="186"/>
      <c r="D40" s="187"/>
      <c r="E40" s="22"/>
      <c r="F40" s="10" t="s">
        <v>61</v>
      </c>
      <c r="G40" s="14"/>
      <c r="H40" s="14">
        <v>22.56</v>
      </c>
      <c r="I40" s="14">
        <v>0</v>
      </c>
      <c r="J40" s="14">
        <f t="shared" si="0"/>
        <v>22.56</v>
      </c>
      <c r="K40" s="10">
        <v>2</v>
      </c>
      <c r="L40" s="10" t="s">
        <v>32</v>
      </c>
    </row>
    <row r="41" spans="1:12" x14ac:dyDescent="0.3">
      <c r="A41" s="164">
        <v>17</v>
      </c>
      <c r="B41" s="119"/>
      <c r="C41" s="130" t="s">
        <v>69</v>
      </c>
      <c r="D41" s="130" t="s">
        <v>70</v>
      </c>
      <c r="E41" s="16">
        <v>32</v>
      </c>
      <c r="F41" s="10" t="s">
        <v>60</v>
      </c>
      <c r="G41" s="13">
        <f>E41*0.95</f>
        <v>30.4</v>
      </c>
      <c r="H41" s="13">
        <f>G41*0.5</f>
        <v>15.2</v>
      </c>
      <c r="I41" s="14">
        <v>0</v>
      </c>
      <c r="J41" s="14">
        <f t="shared" si="0"/>
        <v>15.2</v>
      </c>
      <c r="K41" s="10" t="s">
        <v>32</v>
      </c>
      <c r="L41" s="10">
        <v>2</v>
      </c>
    </row>
    <row r="42" spans="1:12" x14ac:dyDescent="0.3">
      <c r="A42" s="164"/>
      <c r="B42" s="119"/>
      <c r="C42" s="186"/>
      <c r="D42" s="187"/>
      <c r="E42" s="22"/>
      <c r="F42" s="10" t="s">
        <v>61</v>
      </c>
      <c r="G42" s="14"/>
      <c r="H42" s="14">
        <v>15.2</v>
      </c>
      <c r="I42" s="14">
        <v>0</v>
      </c>
      <c r="J42" s="14">
        <f t="shared" si="0"/>
        <v>15.2</v>
      </c>
      <c r="K42" s="10">
        <v>3</v>
      </c>
      <c r="L42" s="10">
        <v>2</v>
      </c>
    </row>
    <row r="43" spans="1:12" x14ac:dyDescent="0.3">
      <c r="A43" s="164">
        <v>18</v>
      </c>
      <c r="B43" s="119"/>
      <c r="C43" s="130" t="s">
        <v>71</v>
      </c>
      <c r="D43" s="130" t="s">
        <v>72</v>
      </c>
      <c r="E43" s="16">
        <v>300</v>
      </c>
      <c r="F43" s="10" t="s">
        <v>73</v>
      </c>
      <c r="G43" s="13">
        <f>E43*0.95</f>
        <v>285</v>
      </c>
      <c r="H43" s="13">
        <f>G43*0.5</f>
        <v>142.5</v>
      </c>
      <c r="I43" s="19">
        <v>67.5</v>
      </c>
      <c r="J43" s="14">
        <f t="shared" si="0"/>
        <v>75</v>
      </c>
      <c r="K43" s="10">
        <v>1</v>
      </c>
      <c r="L43" s="10">
        <v>2</v>
      </c>
    </row>
    <row r="44" spans="1:12" x14ac:dyDescent="0.3">
      <c r="A44" s="164"/>
      <c r="B44" s="120"/>
      <c r="C44" s="136"/>
      <c r="D44" s="187"/>
      <c r="E44" s="22"/>
      <c r="F44" s="10" t="s">
        <v>60</v>
      </c>
      <c r="G44" s="14"/>
      <c r="H44" s="14">
        <v>142.5</v>
      </c>
      <c r="I44" s="19">
        <v>125.5</v>
      </c>
      <c r="J44" s="14">
        <f t="shared" si="0"/>
        <v>17</v>
      </c>
      <c r="K44" s="10">
        <v>2</v>
      </c>
      <c r="L44" s="10">
        <v>1</v>
      </c>
    </row>
    <row r="45" spans="1:12" ht="17.399999999999999" x14ac:dyDescent="0.3">
      <c r="A45" s="182">
        <v>19</v>
      </c>
      <c r="B45" s="121" t="s">
        <v>2</v>
      </c>
      <c r="C45" s="182" t="s">
        <v>74</v>
      </c>
      <c r="D45" s="182" t="s">
        <v>75</v>
      </c>
      <c r="E45" s="23">
        <v>131.5</v>
      </c>
      <c r="F45" s="23" t="s">
        <v>37</v>
      </c>
      <c r="G45" s="24">
        <f>E45*0.95</f>
        <v>124.925</v>
      </c>
      <c r="H45" s="25">
        <f>G45*0.5</f>
        <v>62.462499999999999</v>
      </c>
      <c r="I45" s="24">
        <v>30</v>
      </c>
      <c r="J45" s="26">
        <f t="shared" si="0"/>
        <v>32.462499999999999</v>
      </c>
      <c r="K45" s="23">
        <v>0</v>
      </c>
      <c r="L45" s="23">
        <v>0</v>
      </c>
    </row>
    <row r="46" spans="1:12" ht="17.399999999999999" x14ac:dyDescent="0.3">
      <c r="A46" s="184"/>
      <c r="B46" s="122"/>
      <c r="C46" s="185"/>
      <c r="D46" s="184"/>
      <c r="E46" s="27"/>
      <c r="F46" s="28" t="s">
        <v>43</v>
      </c>
      <c r="G46" s="29"/>
      <c r="H46" s="29">
        <v>62.462499999999999</v>
      </c>
      <c r="I46" s="29">
        <v>0</v>
      </c>
      <c r="J46" s="26">
        <f t="shared" si="0"/>
        <v>62.462499999999999</v>
      </c>
      <c r="K46" s="28">
        <v>0</v>
      </c>
      <c r="L46" s="28">
        <v>1</v>
      </c>
    </row>
    <row r="47" spans="1:12" ht="17.399999999999999" x14ac:dyDescent="0.3">
      <c r="A47" s="182">
        <v>20</v>
      </c>
      <c r="B47" s="122"/>
      <c r="C47" s="182" t="s">
        <v>76</v>
      </c>
      <c r="D47" s="182" t="s">
        <v>77</v>
      </c>
      <c r="E47" s="23">
        <v>460</v>
      </c>
      <c r="F47" s="23" t="s">
        <v>33</v>
      </c>
      <c r="G47" s="24">
        <f>E47*0.95</f>
        <v>437</v>
      </c>
      <c r="H47" s="25">
        <f>G47*0.5</f>
        <v>218.5</v>
      </c>
      <c r="I47" s="24">
        <v>0</v>
      </c>
      <c r="J47" s="26">
        <f t="shared" si="0"/>
        <v>218.5</v>
      </c>
      <c r="K47" s="23">
        <v>0</v>
      </c>
      <c r="L47" s="23">
        <v>0</v>
      </c>
    </row>
    <row r="48" spans="1:12" ht="17.399999999999999" x14ac:dyDescent="0.3">
      <c r="A48" s="184"/>
      <c r="B48" s="122"/>
      <c r="C48" s="185"/>
      <c r="D48" s="184"/>
      <c r="E48" s="30"/>
      <c r="F48" s="28" t="s">
        <v>37</v>
      </c>
      <c r="G48" s="29"/>
      <c r="H48" s="25">
        <v>218.5</v>
      </c>
      <c r="I48" s="29">
        <v>0</v>
      </c>
      <c r="J48" s="26">
        <f t="shared" si="0"/>
        <v>218.5</v>
      </c>
      <c r="K48" s="28">
        <v>1</v>
      </c>
      <c r="L48" s="28">
        <v>0</v>
      </c>
    </row>
    <row r="49" spans="1:12" ht="17.399999999999999" x14ac:dyDescent="0.3">
      <c r="A49" s="182">
        <v>21</v>
      </c>
      <c r="B49" s="122"/>
      <c r="C49" s="182" t="s">
        <v>78</v>
      </c>
      <c r="D49" s="182" t="s">
        <v>79</v>
      </c>
      <c r="E49" s="23">
        <v>79</v>
      </c>
      <c r="F49" s="23" t="s">
        <v>37</v>
      </c>
      <c r="G49" s="24">
        <f>E49*0.95</f>
        <v>75.05</v>
      </c>
      <c r="H49" s="25">
        <f>G49*0.5</f>
        <v>37.524999999999999</v>
      </c>
      <c r="I49" s="24">
        <v>0</v>
      </c>
      <c r="J49" s="26">
        <f t="shared" si="0"/>
        <v>37.524999999999999</v>
      </c>
      <c r="K49" s="23">
        <v>2</v>
      </c>
      <c r="L49" s="23">
        <v>0</v>
      </c>
    </row>
    <row r="50" spans="1:12" ht="17.399999999999999" x14ac:dyDescent="0.3">
      <c r="A50" s="184"/>
      <c r="B50" s="122"/>
      <c r="C50" s="185"/>
      <c r="D50" s="184"/>
      <c r="E50" s="27"/>
      <c r="F50" s="28" t="s">
        <v>43</v>
      </c>
      <c r="G50" s="29"/>
      <c r="H50" s="29">
        <v>37.524999999999999</v>
      </c>
      <c r="I50" s="29">
        <v>0</v>
      </c>
      <c r="J50" s="26">
        <f t="shared" si="0"/>
        <v>37.524999999999999</v>
      </c>
      <c r="K50" s="28">
        <v>1</v>
      </c>
      <c r="L50" s="28">
        <v>1</v>
      </c>
    </row>
    <row r="51" spans="1:12" ht="17.399999999999999" x14ac:dyDescent="0.3">
      <c r="A51" s="182">
        <v>22</v>
      </c>
      <c r="B51" s="122"/>
      <c r="C51" s="182" t="s">
        <v>80</v>
      </c>
      <c r="D51" s="182" t="s">
        <v>81</v>
      </c>
      <c r="E51" s="23">
        <v>79</v>
      </c>
      <c r="F51" s="23" t="s">
        <v>82</v>
      </c>
      <c r="G51" s="24">
        <f>E51*0.95</f>
        <v>75.05</v>
      </c>
      <c r="H51" s="25">
        <f>G51*0.5</f>
        <v>37.524999999999999</v>
      </c>
      <c r="I51" s="24">
        <v>0</v>
      </c>
      <c r="J51" s="26">
        <f t="shared" si="0"/>
        <v>37.524999999999999</v>
      </c>
      <c r="K51" s="23">
        <v>2</v>
      </c>
      <c r="L51" s="23">
        <v>3</v>
      </c>
    </row>
    <row r="52" spans="1:12" ht="17.399999999999999" x14ac:dyDescent="0.3">
      <c r="A52" s="184"/>
      <c r="B52" s="122"/>
      <c r="C52" s="185"/>
      <c r="D52" s="184"/>
      <c r="E52" s="27"/>
      <c r="F52" s="28" t="s">
        <v>38</v>
      </c>
      <c r="G52" s="29"/>
      <c r="H52" s="29">
        <v>37.524999999999999</v>
      </c>
      <c r="I52" s="29">
        <v>0</v>
      </c>
      <c r="J52" s="26">
        <f t="shared" si="0"/>
        <v>37.524999999999999</v>
      </c>
      <c r="K52" s="28">
        <v>1</v>
      </c>
      <c r="L52" s="28">
        <v>4</v>
      </c>
    </row>
    <row r="53" spans="1:12" ht="17.399999999999999" x14ac:dyDescent="0.3">
      <c r="A53" s="182">
        <v>23</v>
      </c>
      <c r="B53" s="122"/>
      <c r="C53" s="182" t="s">
        <v>83</v>
      </c>
      <c r="D53" s="182" t="s">
        <v>84</v>
      </c>
      <c r="E53" s="23">
        <v>47.5</v>
      </c>
      <c r="F53" s="23" t="s">
        <v>82</v>
      </c>
      <c r="G53" s="24">
        <f>E53*0.95</f>
        <v>45.125</v>
      </c>
      <c r="H53" s="25">
        <f>G53*0.5</f>
        <v>22.5625</v>
      </c>
      <c r="I53" s="24">
        <v>0</v>
      </c>
      <c r="J53" s="26">
        <f t="shared" si="0"/>
        <v>22.5625</v>
      </c>
      <c r="K53" s="23">
        <v>2</v>
      </c>
      <c r="L53" s="23">
        <v>3</v>
      </c>
    </row>
    <row r="54" spans="1:12" ht="17.399999999999999" x14ac:dyDescent="0.3">
      <c r="A54" s="184"/>
      <c r="B54" s="122"/>
      <c r="C54" s="185"/>
      <c r="D54" s="184"/>
      <c r="E54" s="27"/>
      <c r="F54" s="28" t="s">
        <v>38</v>
      </c>
      <c r="G54" s="29"/>
      <c r="H54" s="29">
        <v>22.5625</v>
      </c>
      <c r="I54" s="29">
        <v>0</v>
      </c>
      <c r="J54" s="26">
        <f t="shared" si="0"/>
        <v>22.5625</v>
      </c>
      <c r="K54" s="28">
        <v>2</v>
      </c>
      <c r="L54" s="28">
        <v>4</v>
      </c>
    </row>
    <row r="55" spans="1:12" ht="17.399999999999999" x14ac:dyDescent="0.3">
      <c r="A55" s="182">
        <v>24</v>
      </c>
      <c r="B55" s="122"/>
      <c r="C55" s="182" t="s">
        <v>85</v>
      </c>
      <c r="D55" s="182" t="s">
        <v>79</v>
      </c>
      <c r="E55" s="23">
        <v>79</v>
      </c>
      <c r="F55" s="23" t="s">
        <v>82</v>
      </c>
      <c r="G55" s="24">
        <f>E55*0.95</f>
        <v>75.05</v>
      </c>
      <c r="H55" s="25">
        <f>G55*0.5</f>
        <v>37.524999999999999</v>
      </c>
      <c r="I55" s="24">
        <v>0</v>
      </c>
      <c r="J55" s="26">
        <f t="shared" si="0"/>
        <v>37.524999999999999</v>
      </c>
      <c r="K55" s="23">
        <v>2</v>
      </c>
      <c r="L55" s="23">
        <v>0</v>
      </c>
    </row>
    <row r="56" spans="1:12" ht="17.399999999999999" x14ac:dyDescent="0.3">
      <c r="A56" s="184"/>
      <c r="B56" s="122"/>
      <c r="C56" s="185"/>
      <c r="D56" s="184"/>
      <c r="E56" s="27"/>
      <c r="F56" s="28" t="s">
        <v>38</v>
      </c>
      <c r="G56" s="29"/>
      <c r="H56" s="29">
        <v>37.524999999999999</v>
      </c>
      <c r="I56" s="29">
        <v>0</v>
      </c>
      <c r="J56" s="26">
        <f t="shared" si="0"/>
        <v>37.524999999999999</v>
      </c>
      <c r="K56" s="28">
        <v>0</v>
      </c>
      <c r="L56" s="28">
        <v>2</v>
      </c>
    </row>
    <row r="57" spans="1:12" ht="17.399999999999999" x14ac:dyDescent="0.3">
      <c r="A57" s="182">
        <v>25</v>
      </c>
      <c r="B57" s="122"/>
      <c r="C57" s="182" t="s">
        <v>86</v>
      </c>
      <c r="D57" s="182" t="s">
        <v>87</v>
      </c>
      <c r="E57" s="23">
        <v>81.5</v>
      </c>
      <c r="F57" s="23" t="s">
        <v>82</v>
      </c>
      <c r="G57" s="24">
        <f>E57*0.95</f>
        <v>77.424999999999997</v>
      </c>
      <c r="H57" s="25">
        <f>G57*0.5</f>
        <v>38.712499999999999</v>
      </c>
      <c r="I57" s="24">
        <v>0</v>
      </c>
      <c r="J57" s="26">
        <f t="shared" si="0"/>
        <v>38.712499999999999</v>
      </c>
      <c r="K57" s="23">
        <v>2</v>
      </c>
      <c r="L57" s="23">
        <v>0</v>
      </c>
    </row>
    <row r="58" spans="1:12" ht="17.399999999999999" x14ac:dyDescent="0.3">
      <c r="A58" s="184"/>
      <c r="B58" s="122"/>
      <c r="C58" s="185"/>
      <c r="D58" s="184"/>
      <c r="E58" s="27"/>
      <c r="F58" s="28" t="s">
        <v>38</v>
      </c>
      <c r="G58" s="29"/>
      <c r="H58" s="29">
        <v>38.712499999999999</v>
      </c>
      <c r="I58" s="29">
        <v>0</v>
      </c>
      <c r="J58" s="26">
        <f t="shared" si="0"/>
        <v>38.712499999999999</v>
      </c>
      <c r="K58" s="28">
        <v>3</v>
      </c>
      <c r="L58" s="28">
        <v>4</v>
      </c>
    </row>
    <row r="59" spans="1:12" ht="17.399999999999999" x14ac:dyDescent="0.3">
      <c r="A59" s="182">
        <v>26</v>
      </c>
      <c r="B59" s="122"/>
      <c r="C59" s="182" t="s">
        <v>88</v>
      </c>
      <c r="D59" s="182" t="s">
        <v>89</v>
      </c>
      <c r="E59" s="23">
        <v>100</v>
      </c>
      <c r="F59" s="23" t="s">
        <v>82</v>
      </c>
      <c r="G59" s="24">
        <f>E59*0.95</f>
        <v>95</v>
      </c>
      <c r="H59" s="25">
        <f>G59*0.5</f>
        <v>47.5</v>
      </c>
      <c r="I59" s="24">
        <v>0</v>
      </c>
      <c r="J59" s="26">
        <f t="shared" si="0"/>
        <v>47.5</v>
      </c>
      <c r="K59" s="23">
        <v>1</v>
      </c>
      <c r="L59" s="23">
        <v>2</v>
      </c>
    </row>
    <row r="60" spans="1:12" ht="17.399999999999999" x14ac:dyDescent="0.3">
      <c r="A60" s="184"/>
      <c r="B60" s="122"/>
      <c r="C60" s="185"/>
      <c r="D60" s="184"/>
      <c r="E60" s="27"/>
      <c r="F60" s="28" t="s">
        <v>38</v>
      </c>
      <c r="G60" s="29"/>
      <c r="H60" s="29">
        <v>47.5</v>
      </c>
      <c r="I60" s="29">
        <v>25</v>
      </c>
      <c r="J60" s="26">
        <f t="shared" si="0"/>
        <v>22.5</v>
      </c>
      <c r="K60" s="28">
        <v>0</v>
      </c>
      <c r="L60" s="28">
        <v>0</v>
      </c>
    </row>
    <row r="61" spans="1:12" ht="17.399999999999999" x14ac:dyDescent="0.3">
      <c r="A61" s="182">
        <v>27</v>
      </c>
      <c r="B61" s="122"/>
      <c r="C61" s="182" t="s">
        <v>90</v>
      </c>
      <c r="D61" s="182" t="s">
        <v>91</v>
      </c>
      <c r="E61" s="23">
        <v>63.5</v>
      </c>
      <c r="F61" s="23" t="s">
        <v>82</v>
      </c>
      <c r="G61" s="24">
        <f>E61*0.95</f>
        <v>60.324999999999996</v>
      </c>
      <c r="H61" s="25">
        <f>G61*0.5</f>
        <v>30.162499999999998</v>
      </c>
      <c r="I61" s="24">
        <v>0</v>
      </c>
      <c r="J61" s="26">
        <f t="shared" si="0"/>
        <v>30.162499999999998</v>
      </c>
      <c r="K61" s="23">
        <v>0</v>
      </c>
      <c r="L61" s="23">
        <v>3</v>
      </c>
    </row>
    <row r="62" spans="1:12" ht="17.399999999999999" x14ac:dyDescent="0.3">
      <c r="A62" s="184"/>
      <c r="B62" s="122"/>
      <c r="C62" s="185"/>
      <c r="D62" s="184"/>
      <c r="E62" s="27"/>
      <c r="F62" s="28" t="s">
        <v>38</v>
      </c>
      <c r="G62" s="29"/>
      <c r="H62" s="29">
        <v>30.162499999999998</v>
      </c>
      <c r="I62" s="29">
        <v>0</v>
      </c>
      <c r="J62" s="26">
        <f t="shared" si="0"/>
        <v>30.162499999999998</v>
      </c>
      <c r="K62" s="28">
        <v>0</v>
      </c>
      <c r="L62" s="28">
        <v>4</v>
      </c>
    </row>
    <row r="63" spans="1:12" ht="17.399999999999999" x14ac:dyDescent="0.3">
      <c r="A63" s="182">
        <v>28</v>
      </c>
      <c r="B63" s="122"/>
      <c r="C63" s="182" t="s">
        <v>92</v>
      </c>
      <c r="D63" s="182" t="s">
        <v>79</v>
      </c>
      <c r="E63" s="23">
        <v>79</v>
      </c>
      <c r="F63" s="23" t="s">
        <v>82</v>
      </c>
      <c r="G63" s="24">
        <f>E63*0.95</f>
        <v>75.05</v>
      </c>
      <c r="H63" s="25">
        <f>G63*0.5</f>
        <v>37.524999999999999</v>
      </c>
      <c r="I63" s="24">
        <v>0</v>
      </c>
      <c r="J63" s="26">
        <f t="shared" si="0"/>
        <v>37.524999999999999</v>
      </c>
      <c r="K63" s="23">
        <v>0</v>
      </c>
      <c r="L63" s="23">
        <v>1</v>
      </c>
    </row>
    <row r="64" spans="1:12" ht="17.399999999999999" x14ac:dyDescent="0.3">
      <c r="A64" s="184"/>
      <c r="B64" s="122"/>
      <c r="C64" s="185"/>
      <c r="D64" s="184"/>
      <c r="E64" s="27"/>
      <c r="F64" s="28" t="s">
        <v>38</v>
      </c>
      <c r="G64" s="29"/>
      <c r="H64" s="29">
        <v>37.524999999999999</v>
      </c>
      <c r="I64" s="29">
        <v>0</v>
      </c>
      <c r="J64" s="26">
        <f t="shared" si="0"/>
        <v>37.524999999999999</v>
      </c>
      <c r="K64" s="28">
        <v>3</v>
      </c>
      <c r="L64" s="28">
        <v>2</v>
      </c>
    </row>
    <row r="65" spans="1:12" ht="17.399999999999999" x14ac:dyDescent="0.3">
      <c r="A65" s="182">
        <v>29</v>
      </c>
      <c r="B65" s="122"/>
      <c r="C65" s="182" t="s">
        <v>93</v>
      </c>
      <c r="D65" s="182" t="s">
        <v>87</v>
      </c>
      <c r="E65" s="23">
        <v>81.5</v>
      </c>
      <c r="F65" s="23" t="s">
        <v>82</v>
      </c>
      <c r="G65" s="24">
        <f>E65*0.95</f>
        <v>77.424999999999997</v>
      </c>
      <c r="H65" s="25">
        <f>G65*0.5</f>
        <v>38.712499999999999</v>
      </c>
      <c r="I65" s="24">
        <v>0</v>
      </c>
      <c r="J65" s="26">
        <f t="shared" si="0"/>
        <v>38.712499999999999</v>
      </c>
      <c r="K65" s="23">
        <v>0</v>
      </c>
      <c r="L65" s="23">
        <v>3</v>
      </c>
    </row>
    <row r="66" spans="1:12" ht="17.399999999999999" x14ac:dyDescent="0.3">
      <c r="A66" s="184"/>
      <c r="B66" s="122"/>
      <c r="C66" s="185"/>
      <c r="D66" s="184"/>
      <c r="E66" s="27"/>
      <c r="F66" s="28" t="s">
        <v>38</v>
      </c>
      <c r="G66" s="29"/>
      <c r="H66" s="29">
        <v>38.712499999999999</v>
      </c>
      <c r="I66" s="29">
        <v>15</v>
      </c>
      <c r="J66" s="26">
        <f t="shared" si="0"/>
        <v>23.712499999999999</v>
      </c>
      <c r="K66" s="28">
        <v>0</v>
      </c>
      <c r="L66" s="28">
        <v>0</v>
      </c>
    </row>
    <row r="67" spans="1:12" ht="17.399999999999999" x14ac:dyDescent="0.3">
      <c r="A67" s="182">
        <v>30</v>
      </c>
      <c r="B67" s="122"/>
      <c r="C67" s="182" t="s">
        <v>94</v>
      </c>
      <c r="D67" s="182" t="s">
        <v>95</v>
      </c>
      <c r="E67" s="23">
        <v>32</v>
      </c>
      <c r="F67" s="23" t="s">
        <v>82</v>
      </c>
      <c r="G67" s="24">
        <f>E67*0.95</f>
        <v>30.4</v>
      </c>
      <c r="H67" s="25">
        <f>G67*0.5</f>
        <v>15.2</v>
      </c>
      <c r="I67" s="24">
        <v>0</v>
      </c>
      <c r="J67" s="26">
        <f t="shared" si="0"/>
        <v>15.2</v>
      </c>
      <c r="K67" s="23">
        <v>2</v>
      </c>
      <c r="L67" s="23">
        <v>1</v>
      </c>
    </row>
    <row r="68" spans="1:12" ht="17.399999999999999" x14ac:dyDescent="0.3">
      <c r="A68" s="184"/>
      <c r="B68" s="122"/>
      <c r="C68" s="185"/>
      <c r="D68" s="184"/>
      <c r="E68" s="27"/>
      <c r="F68" s="28" t="s">
        <v>38</v>
      </c>
      <c r="G68" s="29"/>
      <c r="H68" s="29">
        <v>15.2</v>
      </c>
      <c r="I68" s="29">
        <v>0</v>
      </c>
      <c r="J68" s="26">
        <f t="shared" si="0"/>
        <v>15.2</v>
      </c>
      <c r="K68" s="28">
        <v>3</v>
      </c>
      <c r="L68" s="28">
        <v>4</v>
      </c>
    </row>
    <row r="69" spans="1:12" ht="17.399999999999999" x14ac:dyDescent="0.3">
      <c r="A69" s="182">
        <v>31</v>
      </c>
      <c r="B69" s="122"/>
      <c r="C69" s="182" t="s">
        <v>96</v>
      </c>
      <c r="D69" s="182" t="s">
        <v>97</v>
      </c>
      <c r="E69" s="23">
        <v>300</v>
      </c>
      <c r="F69" s="23" t="s">
        <v>73</v>
      </c>
      <c r="G69" s="24">
        <f>E69*0.95</f>
        <v>285</v>
      </c>
      <c r="H69" s="25">
        <f>G69*0.5</f>
        <v>142.5</v>
      </c>
      <c r="I69" s="24">
        <v>0</v>
      </c>
      <c r="J69" s="26">
        <f t="shared" si="0"/>
        <v>142.5</v>
      </c>
      <c r="K69" s="23">
        <v>2</v>
      </c>
      <c r="L69" s="23">
        <v>0</v>
      </c>
    </row>
    <row r="70" spans="1:12" ht="17.399999999999999" x14ac:dyDescent="0.3">
      <c r="A70" s="184"/>
      <c r="B70" s="122"/>
      <c r="C70" s="185"/>
      <c r="D70" s="184"/>
      <c r="E70" s="27"/>
      <c r="F70" s="28" t="s">
        <v>98</v>
      </c>
      <c r="G70" s="29"/>
      <c r="H70" s="25">
        <v>142.5</v>
      </c>
      <c r="I70" s="29">
        <v>30</v>
      </c>
      <c r="J70" s="26">
        <f t="shared" si="0"/>
        <v>112.5</v>
      </c>
      <c r="K70" s="28">
        <v>1</v>
      </c>
      <c r="L70" s="28">
        <v>0</v>
      </c>
    </row>
    <row r="71" spans="1:12" ht="34.799999999999997" x14ac:dyDescent="0.3">
      <c r="A71" s="183"/>
      <c r="B71" s="122"/>
      <c r="C71" s="182"/>
      <c r="D71" s="23" t="s">
        <v>99</v>
      </c>
      <c r="E71" s="23">
        <v>150</v>
      </c>
      <c r="F71" s="23" t="s">
        <v>61</v>
      </c>
      <c r="G71" s="24">
        <f>E71*0.95</f>
        <v>142.5</v>
      </c>
      <c r="H71" s="25">
        <f>G71*0.5</f>
        <v>71.25</v>
      </c>
      <c r="I71" s="24">
        <v>0</v>
      </c>
      <c r="J71" s="26">
        <f t="shared" si="0"/>
        <v>71.25</v>
      </c>
      <c r="K71" s="23">
        <v>1</v>
      </c>
      <c r="L71" s="23">
        <v>1</v>
      </c>
    </row>
    <row r="72" spans="1:12" ht="17.399999999999999" x14ac:dyDescent="0.3">
      <c r="A72" s="182">
        <v>32</v>
      </c>
      <c r="B72" s="122"/>
      <c r="C72" s="182" t="s">
        <v>100</v>
      </c>
      <c r="D72" s="182" t="s">
        <v>101</v>
      </c>
      <c r="E72" s="23">
        <v>113</v>
      </c>
      <c r="F72" s="23" t="s">
        <v>98</v>
      </c>
      <c r="G72" s="24">
        <f>E72*0.95</f>
        <v>107.35</v>
      </c>
      <c r="H72" s="25">
        <f t="shared" ref="H72:H100" si="3">G72*0.5</f>
        <v>53.674999999999997</v>
      </c>
      <c r="I72" s="24">
        <v>0</v>
      </c>
      <c r="J72" s="26">
        <f>H72-I72</f>
        <v>53.674999999999997</v>
      </c>
      <c r="K72" s="23">
        <v>0</v>
      </c>
      <c r="L72" s="23">
        <v>0</v>
      </c>
    </row>
    <row r="73" spans="1:12" ht="17.399999999999999" x14ac:dyDescent="0.3">
      <c r="A73" s="184"/>
      <c r="B73" s="122"/>
      <c r="C73" s="185"/>
      <c r="D73" s="184"/>
      <c r="E73" s="27"/>
      <c r="F73" s="23" t="s">
        <v>102</v>
      </c>
      <c r="G73" s="24"/>
      <c r="H73" s="25">
        <v>53.68</v>
      </c>
      <c r="I73" s="24">
        <v>0</v>
      </c>
      <c r="J73" s="26">
        <f>H73-I73</f>
        <v>53.68</v>
      </c>
      <c r="K73" s="23">
        <v>0</v>
      </c>
      <c r="L73" s="23">
        <v>2</v>
      </c>
    </row>
    <row r="74" spans="1:12" ht="17.399999999999999" x14ac:dyDescent="0.3">
      <c r="A74" s="182">
        <v>33</v>
      </c>
      <c r="B74" s="122"/>
      <c r="C74" s="182" t="s">
        <v>103</v>
      </c>
      <c r="D74" s="182" t="s">
        <v>104</v>
      </c>
      <c r="E74" s="23">
        <v>81.5</v>
      </c>
      <c r="F74" s="23" t="s">
        <v>98</v>
      </c>
      <c r="G74" s="24">
        <f>E74*0.95</f>
        <v>77.424999999999997</v>
      </c>
      <c r="H74" s="25">
        <f t="shared" si="3"/>
        <v>38.712499999999999</v>
      </c>
      <c r="I74" s="24">
        <v>0</v>
      </c>
      <c r="J74" s="26">
        <f>H74-I74</f>
        <v>38.712499999999999</v>
      </c>
      <c r="K74" s="23">
        <v>0</v>
      </c>
      <c r="L74" s="23">
        <v>2</v>
      </c>
    </row>
    <row r="75" spans="1:12" ht="17.399999999999999" x14ac:dyDescent="0.3">
      <c r="A75" s="184"/>
      <c r="B75" s="122"/>
      <c r="C75" s="185"/>
      <c r="D75" s="184"/>
      <c r="E75" s="27"/>
      <c r="F75" s="23" t="s">
        <v>102</v>
      </c>
      <c r="G75" s="24"/>
      <c r="H75" s="25">
        <v>38.71</v>
      </c>
      <c r="I75" s="24">
        <v>0</v>
      </c>
      <c r="J75" s="26">
        <f t="shared" ref="J75:J120" si="4">H75-I75</f>
        <v>38.71</v>
      </c>
      <c r="K75" s="23">
        <v>0</v>
      </c>
      <c r="L75" s="23">
        <v>0</v>
      </c>
    </row>
    <row r="76" spans="1:12" ht="17.399999999999999" x14ac:dyDescent="0.3">
      <c r="A76" s="182">
        <v>34</v>
      </c>
      <c r="B76" s="122"/>
      <c r="C76" s="182" t="s">
        <v>105</v>
      </c>
      <c r="D76" s="182" t="s">
        <v>106</v>
      </c>
      <c r="E76" s="23">
        <v>81.5</v>
      </c>
      <c r="F76" s="23" t="s">
        <v>98</v>
      </c>
      <c r="G76" s="24">
        <f>E76*0.95</f>
        <v>77.424999999999997</v>
      </c>
      <c r="H76" s="25">
        <f t="shared" si="3"/>
        <v>38.712499999999999</v>
      </c>
      <c r="I76" s="24">
        <v>0</v>
      </c>
      <c r="J76" s="26">
        <f t="shared" si="4"/>
        <v>38.712499999999999</v>
      </c>
      <c r="K76" s="23">
        <v>1</v>
      </c>
      <c r="L76" s="23">
        <v>0</v>
      </c>
    </row>
    <row r="77" spans="1:12" ht="17.399999999999999" x14ac:dyDescent="0.3">
      <c r="A77" s="184"/>
      <c r="B77" s="122"/>
      <c r="C77" s="185"/>
      <c r="D77" s="184"/>
      <c r="E77" s="27"/>
      <c r="F77" s="23" t="s">
        <v>102</v>
      </c>
      <c r="G77" s="24"/>
      <c r="H77" s="25">
        <v>38.71</v>
      </c>
      <c r="I77" s="24">
        <v>0</v>
      </c>
      <c r="J77" s="26">
        <f t="shared" si="4"/>
        <v>38.71</v>
      </c>
      <c r="K77" s="23">
        <v>0</v>
      </c>
      <c r="L77" s="23">
        <v>2</v>
      </c>
    </row>
    <row r="78" spans="1:12" ht="17.399999999999999" x14ac:dyDescent="0.3">
      <c r="A78" s="182">
        <v>35</v>
      </c>
      <c r="B78" s="122"/>
      <c r="C78" s="182" t="s">
        <v>107</v>
      </c>
      <c r="D78" s="182" t="s">
        <v>104</v>
      </c>
      <c r="E78" s="23">
        <v>81.5</v>
      </c>
      <c r="F78" s="23" t="s">
        <v>98</v>
      </c>
      <c r="G78" s="24">
        <f>E78*0.95</f>
        <v>77.424999999999997</v>
      </c>
      <c r="H78" s="25">
        <f t="shared" si="3"/>
        <v>38.712499999999999</v>
      </c>
      <c r="I78" s="24">
        <v>0</v>
      </c>
      <c r="J78" s="26">
        <f t="shared" si="4"/>
        <v>38.712499999999999</v>
      </c>
      <c r="K78" s="23">
        <v>0</v>
      </c>
      <c r="L78" s="23">
        <v>1</v>
      </c>
    </row>
    <row r="79" spans="1:12" ht="17.399999999999999" x14ac:dyDescent="0.3">
      <c r="A79" s="184"/>
      <c r="B79" s="122"/>
      <c r="C79" s="185"/>
      <c r="D79" s="184"/>
      <c r="E79" s="27"/>
      <c r="F79" s="23" t="s">
        <v>102</v>
      </c>
      <c r="G79" s="24"/>
      <c r="H79" s="25">
        <v>38.71</v>
      </c>
      <c r="I79" s="24">
        <v>0</v>
      </c>
      <c r="J79" s="26">
        <f t="shared" si="4"/>
        <v>38.71</v>
      </c>
      <c r="K79" s="31">
        <v>0</v>
      </c>
      <c r="L79" s="31">
        <v>0</v>
      </c>
    </row>
    <row r="80" spans="1:12" ht="17.399999999999999" x14ac:dyDescent="0.3">
      <c r="A80" s="182">
        <v>36</v>
      </c>
      <c r="B80" s="122"/>
      <c r="C80" s="182" t="s">
        <v>108</v>
      </c>
      <c r="D80" s="182" t="s">
        <v>109</v>
      </c>
      <c r="E80" s="23">
        <v>63</v>
      </c>
      <c r="F80" s="23" t="s">
        <v>98</v>
      </c>
      <c r="G80" s="24">
        <f>E80*0.95</f>
        <v>59.849999999999994</v>
      </c>
      <c r="H80" s="25">
        <f t="shared" si="3"/>
        <v>29.924999999999997</v>
      </c>
      <c r="I80" s="24">
        <v>0</v>
      </c>
      <c r="J80" s="26">
        <f t="shared" si="4"/>
        <v>29.924999999999997</v>
      </c>
      <c r="K80" s="31">
        <v>0</v>
      </c>
      <c r="L80" s="31">
        <v>4</v>
      </c>
    </row>
    <row r="81" spans="1:12" ht="17.399999999999999" x14ac:dyDescent="0.3">
      <c r="A81" s="184"/>
      <c r="B81" s="122"/>
      <c r="C81" s="185"/>
      <c r="D81" s="184"/>
      <c r="E81" s="27"/>
      <c r="F81" s="23" t="s">
        <v>102</v>
      </c>
      <c r="G81" s="24"/>
      <c r="H81" s="25">
        <v>29.93</v>
      </c>
      <c r="I81" s="24">
        <v>0</v>
      </c>
      <c r="J81" s="26">
        <f t="shared" si="4"/>
        <v>29.93</v>
      </c>
      <c r="K81" s="31">
        <v>1</v>
      </c>
      <c r="L81" s="31">
        <v>4</v>
      </c>
    </row>
    <row r="82" spans="1:12" ht="17.399999999999999" x14ac:dyDescent="0.3">
      <c r="A82" s="182">
        <v>37</v>
      </c>
      <c r="B82" s="122"/>
      <c r="C82" s="182" t="s">
        <v>110</v>
      </c>
      <c r="D82" s="182" t="s">
        <v>111</v>
      </c>
      <c r="E82" s="23">
        <v>113</v>
      </c>
      <c r="F82" s="23" t="s">
        <v>98</v>
      </c>
      <c r="G82" s="24">
        <f>E82*0.95</f>
        <v>107.35</v>
      </c>
      <c r="H82" s="25">
        <f t="shared" si="3"/>
        <v>53.674999999999997</v>
      </c>
      <c r="I82" s="24">
        <v>0</v>
      </c>
      <c r="J82" s="26">
        <f t="shared" si="4"/>
        <v>53.674999999999997</v>
      </c>
      <c r="K82" s="23">
        <v>0</v>
      </c>
      <c r="L82" s="23">
        <v>2</v>
      </c>
    </row>
    <row r="83" spans="1:12" ht="17.399999999999999" x14ac:dyDescent="0.3">
      <c r="A83" s="184"/>
      <c r="B83" s="122"/>
      <c r="C83" s="185"/>
      <c r="D83" s="184"/>
      <c r="E83" s="27"/>
      <c r="F83" s="23" t="s">
        <v>102</v>
      </c>
      <c r="G83" s="24"/>
      <c r="H83" s="25">
        <v>53.68</v>
      </c>
      <c r="I83" s="24">
        <v>0</v>
      </c>
      <c r="J83" s="26">
        <f t="shared" si="4"/>
        <v>53.68</v>
      </c>
      <c r="K83" s="23">
        <v>2</v>
      </c>
      <c r="L83" s="23">
        <v>2</v>
      </c>
    </row>
    <row r="84" spans="1:12" ht="17.399999999999999" x14ac:dyDescent="0.3">
      <c r="A84" s="182">
        <v>38</v>
      </c>
      <c r="B84" s="122"/>
      <c r="C84" s="182" t="s">
        <v>112</v>
      </c>
      <c r="D84" s="182" t="s">
        <v>113</v>
      </c>
      <c r="E84" s="23">
        <v>79</v>
      </c>
      <c r="F84" s="23" t="s">
        <v>98</v>
      </c>
      <c r="G84" s="24">
        <f>E84*0.95</f>
        <v>75.05</v>
      </c>
      <c r="H84" s="25">
        <f t="shared" si="3"/>
        <v>37.524999999999999</v>
      </c>
      <c r="I84" s="24">
        <v>0</v>
      </c>
      <c r="J84" s="26">
        <f t="shared" si="4"/>
        <v>37.524999999999999</v>
      </c>
      <c r="K84" s="23">
        <v>1</v>
      </c>
      <c r="L84" s="23">
        <v>2</v>
      </c>
    </row>
    <row r="85" spans="1:12" ht="17.399999999999999" x14ac:dyDescent="0.3">
      <c r="A85" s="184"/>
      <c r="B85" s="122"/>
      <c r="C85" s="185"/>
      <c r="D85" s="184"/>
      <c r="E85" s="27"/>
      <c r="F85" s="23" t="s">
        <v>102</v>
      </c>
      <c r="G85" s="24"/>
      <c r="H85" s="25">
        <v>37.53</v>
      </c>
      <c r="I85" s="24">
        <v>0</v>
      </c>
      <c r="J85" s="26">
        <f t="shared" si="4"/>
        <v>37.53</v>
      </c>
      <c r="K85" s="31">
        <v>4</v>
      </c>
      <c r="L85" s="31">
        <v>0</v>
      </c>
    </row>
    <row r="86" spans="1:12" ht="17.399999999999999" x14ac:dyDescent="0.3">
      <c r="A86" s="182">
        <v>39</v>
      </c>
      <c r="B86" s="122"/>
      <c r="C86" s="182" t="s">
        <v>114</v>
      </c>
      <c r="D86" s="182" t="s">
        <v>109</v>
      </c>
      <c r="E86" s="23">
        <v>63</v>
      </c>
      <c r="F86" s="23" t="s">
        <v>98</v>
      </c>
      <c r="G86" s="24">
        <f>E86*0.95</f>
        <v>59.849999999999994</v>
      </c>
      <c r="H86" s="25">
        <f t="shared" si="3"/>
        <v>29.924999999999997</v>
      </c>
      <c r="I86" s="24">
        <v>0</v>
      </c>
      <c r="J86" s="26">
        <f t="shared" si="4"/>
        <v>29.924999999999997</v>
      </c>
      <c r="K86" s="31">
        <v>0</v>
      </c>
      <c r="L86" s="31">
        <v>0</v>
      </c>
    </row>
    <row r="87" spans="1:12" ht="17.399999999999999" x14ac:dyDescent="0.3">
      <c r="A87" s="184"/>
      <c r="B87" s="122"/>
      <c r="C87" s="185"/>
      <c r="D87" s="184"/>
      <c r="E87" s="27"/>
      <c r="F87" s="23" t="s">
        <v>102</v>
      </c>
      <c r="G87" s="24"/>
      <c r="H87" s="25">
        <v>29.93</v>
      </c>
      <c r="I87" s="24">
        <v>0</v>
      </c>
      <c r="J87" s="26">
        <f t="shared" si="4"/>
        <v>29.93</v>
      </c>
      <c r="K87" s="31">
        <v>0</v>
      </c>
      <c r="L87" s="31">
        <v>0</v>
      </c>
    </row>
    <row r="88" spans="1:12" ht="17.399999999999999" x14ac:dyDescent="0.3">
      <c r="A88" s="182">
        <v>40</v>
      </c>
      <c r="B88" s="122"/>
      <c r="C88" s="182" t="s">
        <v>115</v>
      </c>
      <c r="D88" s="182" t="s">
        <v>101</v>
      </c>
      <c r="E88" s="23">
        <v>113</v>
      </c>
      <c r="F88" s="23" t="s">
        <v>98</v>
      </c>
      <c r="G88" s="24">
        <f>E88*0.95</f>
        <v>107.35</v>
      </c>
      <c r="H88" s="25">
        <f t="shared" si="3"/>
        <v>53.674999999999997</v>
      </c>
      <c r="I88" s="24">
        <v>0</v>
      </c>
      <c r="J88" s="26">
        <f t="shared" si="4"/>
        <v>53.674999999999997</v>
      </c>
      <c r="K88" s="31">
        <v>0</v>
      </c>
      <c r="L88" s="31">
        <v>0</v>
      </c>
    </row>
    <row r="89" spans="1:12" ht="17.399999999999999" x14ac:dyDescent="0.3">
      <c r="A89" s="184"/>
      <c r="B89" s="122"/>
      <c r="C89" s="185"/>
      <c r="D89" s="184"/>
      <c r="E89" s="27"/>
      <c r="F89" s="23" t="s">
        <v>102</v>
      </c>
      <c r="G89" s="24"/>
      <c r="H89" s="25">
        <v>53.68</v>
      </c>
      <c r="I89" s="24">
        <v>0</v>
      </c>
      <c r="J89" s="26">
        <f t="shared" si="4"/>
        <v>53.68</v>
      </c>
      <c r="K89" s="23">
        <v>2</v>
      </c>
      <c r="L89" s="23">
        <v>0</v>
      </c>
    </row>
    <row r="90" spans="1:12" ht="17.399999999999999" x14ac:dyDescent="0.3">
      <c r="A90" s="182">
        <v>41</v>
      </c>
      <c r="B90" s="122"/>
      <c r="C90" s="182" t="s">
        <v>116</v>
      </c>
      <c r="D90" s="182" t="s">
        <v>81</v>
      </c>
      <c r="E90" s="23">
        <v>79</v>
      </c>
      <c r="F90" s="23" t="s">
        <v>98</v>
      </c>
      <c r="G90" s="24">
        <f>E90*0.95</f>
        <v>75.05</v>
      </c>
      <c r="H90" s="25">
        <f t="shared" si="3"/>
        <v>37.524999999999999</v>
      </c>
      <c r="I90" s="24">
        <v>0</v>
      </c>
      <c r="J90" s="26">
        <f t="shared" si="4"/>
        <v>37.524999999999999</v>
      </c>
      <c r="K90" s="23">
        <v>0</v>
      </c>
      <c r="L90" s="23">
        <v>3</v>
      </c>
    </row>
    <row r="91" spans="1:12" ht="17.399999999999999" x14ac:dyDescent="0.3">
      <c r="A91" s="184"/>
      <c r="B91" s="122"/>
      <c r="C91" s="185"/>
      <c r="D91" s="184"/>
      <c r="E91" s="27"/>
      <c r="F91" s="23" t="s">
        <v>102</v>
      </c>
      <c r="G91" s="24"/>
      <c r="H91" s="25">
        <v>37.53</v>
      </c>
      <c r="I91" s="24">
        <v>15</v>
      </c>
      <c r="J91" s="26">
        <f t="shared" si="4"/>
        <v>22.53</v>
      </c>
      <c r="K91" s="23">
        <v>3</v>
      </c>
      <c r="L91" s="23">
        <v>4</v>
      </c>
    </row>
    <row r="92" spans="1:12" ht="17.399999999999999" x14ac:dyDescent="0.3">
      <c r="A92" s="182">
        <v>42</v>
      </c>
      <c r="B92" s="122"/>
      <c r="C92" s="182" t="s">
        <v>117</v>
      </c>
      <c r="D92" s="182" t="s">
        <v>118</v>
      </c>
      <c r="E92" s="23">
        <v>63</v>
      </c>
      <c r="F92" s="23" t="s">
        <v>98</v>
      </c>
      <c r="G92" s="24">
        <f>E92*0.95</f>
        <v>59.849999999999994</v>
      </c>
      <c r="H92" s="25">
        <f t="shared" si="3"/>
        <v>29.924999999999997</v>
      </c>
      <c r="I92" s="24">
        <v>0</v>
      </c>
      <c r="J92" s="26">
        <f t="shared" si="4"/>
        <v>29.924999999999997</v>
      </c>
      <c r="K92" s="23">
        <v>1</v>
      </c>
      <c r="L92" s="23">
        <v>0</v>
      </c>
    </row>
    <row r="93" spans="1:12" ht="17.399999999999999" x14ac:dyDescent="0.3">
      <c r="A93" s="184"/>
      <c r="B93" s="122"/>
      <c r="C93" s="185"/>
      <c r="D93" s="184"/>
      <c r="E93" s="27"/>
      <c r="F93" s="23" t="s">
        <v>102</v>
      </c>
      <c r="G93" s="24"/>
      <c r="H93" s="25">
        <v>29.93</v>
      </c>
      <c r="I93" s="24">
        <v>0</v>
      </c>
      <c r="J93" s="26">
        <f t="shared" si="4"/>
        <v>29.93</v>
      </c>
      <c r="K93" s="23">
        <v>3</v>
      </c>
      <c r="L93" s="23">
        <v>4</v>
      </c>
    </row>
    <row r="94" spans="1:12" ht="17.399999999999999" x14ac:dyDescent="0.3">
      <c r="A94" s="182">
        <v>43</v>
      </c>
      <c r="B94" s="122"/>
      <c r="C94" s="182" t="s">
        <v>119</v>
      </c>
      <c r="D94" s="182" t="s">
        <v>120</v>
      </c>
      <c r="E94" s="23">
        <v>63</v>
      </c>
      <c r="F94" s="23" t="s">
        <v>98</v>
      </c>
      <c r="G94" s="24">
        <f>E94*0.95</f>
        <v>59.849999999999994</v>
      </c>
      <c r="H94" s="25">
        <f t="shared" si="3"/>
        <v>29.924999999999997</v>
      </c>
      <c r="I94" s="24">
        <v>30</v>
      </c>
      <c r="J94" s="26">
        <f t="shared" si="4"/>
        <v>-7.5000000000002842E-2</v>
      </c>
      <c r="K94" s="23">
        <v>0</v>
      </c>
      <c r="L94" s="23">
        <v>1</v>
      </c>
    </row>
    <row r="95" spans="1:12" ht="17.399999999999999" x14ac:dyDescent="0.3">
      <c r="A95" s="184"/>
      <c r="B95" s="122"/>
      <c r="C95" s="185"/>
      <c r="D95" s="184"/>
      <c r="E95" s="27"/>
      <c r="F95" s="23" t="s">
        <v>102</v>
      </c>
      <c r="G95" s="24"/>
      <c r="H95" s="25">
        <v>29.93</v>
      </c>
      <c r="I95" s="24">
        <v>0</v>
      </c>
      <c r="J95" s="26">
        <f t="shared" si="4"/>
        <v>29.93</v>
      </c>
      <c r="K95" s="23">
        <v>2</v>
      </c>
      <c r="L95" s="23">
        <v>0</v>
      </c>
    </row>
    <row r="96" spans="1:12" ht="17.399999999999999" x14ac:dyDescent="0.3">
      <c r="A96" s="182">
        <v>44</v>
      </c>
      <c r="B96" s="122"/>
      <c r="C96" s="182" t="s">
        <v>121</v>
      </c>
      <c r="D96" s="182" t="s">
        <v>122</v>
      </c>
      <c r="E96" s="23">
        <v>48</v>
      </c>
      <c r="F96" s="23" t="s">
        <v>98</v>
      </c>
      <c r="G96" s="24">
        <f>E96*0.95</f>
        <v>45.599999999999994</v>
      </c>
      <c r="H96" s="25">
        <f t="shared" si="3"/>
        <v>22.799999999999997</v>
      </c>
      <c r="I96" s="24">
        <v>0</v>
      </c>
      <c r="J96" s="26">
        <f t="shared" si="4"/>
        <v>22.799999999999997</v>
      </c>
      <c r="K96" s="23">
        <v>1</v>
      </c>
      <c r="L96" s="23">
        <v>0</v>
      </c>
    </row>
    <row r="97" spans="1:12" ht="17.399999999999999" x14ac:dyDescent="0.3">
      <c r="A97" s="184"/>
      <c r="B97" s="122"/>
      <c r="C97" s="185"/>
      <c r="D97" s="184"/>
      <c r="E97" s="27"/>
      <c r="F97" s="23" t="s">
        <v>102</v>
      </c>
      <c r="G97" s="24"/>
      <c r="H97" s="25">
        <v>22.8</v>
      </c>
      <c r="I97" s="24">
        <v>0</v>
      </c>
      <c r="J97" s="26">
        <f t="shared" si="4"/>
        <v>22.8</v>
      </c>
      <c r="K97" s="23">
        <v>3</v>
      </c>
      <c r="L97" s="23">
        <v>2</v>
      </c>
    </row>
    <row r="98" spans="1:12" ht="17.399999999999999" x14ac:dyDescent="0.3">
      <c r="A98" s="182">
        <v>45</v>
      </c>
      <c r="B98" s="122"/>
      <c r="C98" s="182" t="s">
        <v>123</v>
      </c>
      <c r="D98" s="182" t="s">
        <v>122</v>
      </c>
      <c r="E98" s="23">
        <v>48</v>
      </c>
      <c r="F98" s="23" t="s">
        <v>98</v>
      </c>
      <c r="G98" s="24">
        <f>E98*0.95</f>
        <v>45.599999999999994</v>
      </c>
      <c r="H98" s="25">
        <f t="shared" si="3"/>
        <v>22.799999999999997</v>
      </c>
      <c r="I98" s="24">
        <v>0</v>
      </c>
      <c r="J98" s="26">
        <f t="shared" si="4"/>
        <v>22.799999999999997</v>
      </c>
      <c r="K98" s="23">
        <v>0</v>
      </c>
      <c r="L98" s="23">
        <v>2</v>
      </c>
    </row>
    <row r="99" spans="1:12" ht="17.399999999999999" x14ac:dyDescent="0.3">
      <c r="A99" s="184"/>
      <c r="B99" s="122"/>
      <c r="C99" s="185"/>
      <c r="D99" s="184"/>
      <c r="E99" s="27"/>
      <c r="F99" s="23" t="s">
        <v>102</v>
      </c>
      <c r="G99" s="24"/>
      <c r="H99" s="25">
        <v>22.8</v>
      </c>
      <c r="I99" s="24">
        <v>0</v>
      </c>
      <c r="J99" s="26">
        <f t="shared" si="4"/>
        <v>22.8</v>
      </c>
      <c r="K99" s="23">
        <v>1</v>
      </c>
      <c r="L99" s="23">
        <v>2</v>
      </c>
    </row>
    <row r="100" spans="1:12" ht="17.399999999999999" x14ac:dyDescent="0.3">
      <c r="A100" s="182">
        <v>46</v>
      </c>
      <c r="B100" s="122"/>
      <c r="C100" s="182" t="s">
        <v>124</v>
      </c>
      <c r="D100" s="182" t="s">
        <v>125</v>
      </c>
      <c r="E100" s="23">
        <v>66</v>
      </c>
      <c r="F100" s="23" t="s">
        <v>98</v>
      </c>
      <c r="G100" s="24">
        <f>E100*0.95</f>
        <v>62.699999999999996</v>
      </c>
      <c r="H100" s="25">
        <f t="shared" si="3"/>
        <v>31.349999999999998</v>
      </c>
      <c r="I100" s="24">
        <v>0</v>
      </c>
      <c r="J100" s="26">
        <f t="shared" si="4"/>
        <v>31.349999999999998</v>
      </c>
      <c r="K100" s="23">
        <v>1</v>
      </c>
      <c r="L100" s="23">
        <v>3</v>
      </c>
    </row>
    <row r="101" spans="1:12" ht="17.399999999999999" x14ac:dyDescent="0.3">
      <c r="A101" s="184"/>
      <c r="B101" s="122"/>
      <c r="C101" s="185"/>
      <c r="D101" s="184"/>
      <c r="E101" s="27"/>
      <c r="F101" s="23" t="s">
        <v>102</v>
      </c>
      <c r="G101" s="24"/>
      <c r="H101" s="25">
        <v>31.35</v>
      </c>
      <c r="I101" s="24">
        <v>0</v>
      </c>
      <c r="J101" s="26">
        <f t="shared" si="4"/>
        <v>31.35</v>
      </c>
      <c r="K101" s="31">
        <v>0</v>
      </c>
      <c r="L101" s="31">
        <v>4</v>
      </c>
    </row>
    <row r="102" spans="1:12" ht="17.399999999999999" x14ac:dyDescent="0.3">
      <c r="A102" s="182">
        <v>47</v>
      </c>
      <c r="B102" s="122"/>
      <c r="C102" s="182" t="s">
        <v>126</v>
      </c>
      <c r="D102" s="182" t="s">
        <v>127</v>
      </c>
      <c r="E102" s="23">
        <v>480</v>
      </c>
      <c r="F102" s="23" t="s">
        <v>73</v>
      </c>
      <c r="G102" s="24">
        <f>E102*0.95</f>
        <v>456</v>
      </c>
      <c r="H102" s="25">
        <f t="shared" ref="H102:H113" si="5">G102*0.5</f>
        <v>228</v>
      </c>
      <c r="I102" s="24">
        <v>0</v>
      </c>
      <c r="J102" s="26">
        <f t="shared" si="4"/>
        <v>228</v>
      </c>
      <c r="K102" s="31">
        <v>0</v>
      </c>
      <c r="L102" s="31">
        <v>0</v>
      </c>
    </row>
    <row r="103" spans="1:12" ht="17.399999999999999" x14ac:dyDescent="0.35">
      <c r="A103" s="183"/>
      <c r="B103" s="122"/>
      <c r="C103" s="182"/>
      <c r="D103" s="183"/>
      <c r="E103" s="32"/>
      <c r="F103" s="23" t="s">
        <v>60</v>
      </c>
      <c r="G103" s="24"/>
      <c r="H103" s="25">
        <v>228</v>
      </c>
      <c r="I103" s="24">
        <v>0</v>
      </c>
      <c r="J103" s="26">
        <f t="shared" si="4"/>
        <v>228</v>
      </c>
      <c r="K103" s="31">
        <v>0</v>
      </c>
      <c r="L103" s="31">
        <v>0</v>
      </c>
    </row>
    <row r="104" spans="1:12" ht="17.399999999999999" x14ac:dyDescent="0.3">
      <c r="A104" s="184"/>
      <c r="B104" s="122"/>
      <c r="C104" s="185"/>
      <c r="D104" s="184"/>
      <c r="E104" s="31">
        <v>63</v>
      </c>
      <c r="F104" s="23" t="s">
        <v>61</v>
      </c>
      <c r="G104" s="24">
        <f>E104*0.95</f>
        <v>59.849999999999994</v>
      </c>
      <c r="H104" s="25">
        <f t="shared" si="5"/>
        <v>29.924999999999997</v>
      </c>
      <c r="I104" s="24">
        <v>0</v>
      </c>
      <c r="J104" s="26">
        <f t="shared" si="4"/>
        <v>29.924999999999997</v>
      </c>
      <c r="K104" s="31">
        <v>0</v>
      </c>
      <c r="L104" s="31">
        <v>2</v>
      </c>
    </row>
    <row r="105" spans="1:12" ht="17.399999999999999" x14ac:dyDescent="0.3">
      <c r="A105" s="182">
        <v>48</v>
      </c>
      <c r="B105" s="122"/>
      <c r="C105" s="182" t="s">
        <v>128</v>
      </c>
      <c r="D105" s="182" t="s">
        <v>129</v>
      </c>
      <c r="E105" s="23">
        <v>360</v>
      </c>
      <c r="F105" s="23" t="s">
        <v>73</v>
      </c>
      <c r="G105" s="24">
        <f>E105*0.95</f>
        <v>342</v>
      </c>
      <c r="H105" s="25">
        <f t="shared" si="5"/>
        <v>171</v>
      </c>
      <c r="I105" s="24">
        <v>0</v>
      </c>
      <c r="J105" s="26">
        <f t="shared" si="4"/>
        <v>171</v>
      </c>
      <c r="K105" s="31">
        <v>0</v>
      </c>
      <c r="L105" s="31">
        <v>2</v>
      </c>
    </row>
    <row r="106" spans="1:12" ht="17.399999999999999" x14ac:dyDescent="0.3">
      <c r="A106" s="184"/>
      <c r="B106" s="122"/>
      <c r="C106" s="185"/>
      <c r="D106" s="184"/>
      <c r="E106" s="27"/>
      <c r="F106" s="23" t="s">
        <v>60</v>
      </c>
      <c r="G106" s="24"/>
      <c r="H106" s="25">
        <v>171</v>
      </c>
      <c r="I106" s="24">
        <v>0</v>
      </c>
      <c r="J106" s="26">
        <f t="shared" si="4"/>
        <v>171</v>
      </c>
      <c r="K106" s="23">
        <v>2</v>
      </c>
      <c r="L106" s="23">
        <v>0</v>
      </c>
    </row>
    <row r="107" spans="1:12" ht="17.399999999999999" x14ac:dyDescent="0.35">
      <c r="A107" s="173">
        <v>49</v>
      </c>
      <c r="B107" s="122"/>
      <c r="C107" s="173" t="s">
        <v>130</v>
      </c>
      <c r="D107" s="173" t="s">
        <v>131</v>
      </c>
      <c r="E107" s="33">
        <v>320</v>
      </c>
      <c r="F107" s="33" t="s">
        <v>73</v>
      </c>
      <c r="G107" s="24">
        <f>E107*0.95</f>
        <v>304</v>
      </c>
      <c r="H107" s="25">
        <f t="shared" si="5"/>
        <v>152</v>
      </c>
      <c r="I107" s="34">
        <v>0</v>
      </c>
      <c r="J107" s="26">
        <f t="shared" si="4"/>
        <v>152</v>
      </c>
      <c r="K107" s="35">
        <v>0</v>
      </c>
      <c r="L107" s="35">
        <v>0</v>
      </c>
    </row>
    <row r="108" spans="1:12" ht="17.399999999999999" x14ac:dyDescent="0.35">
      <c r="A108" s="179"/>
      <c r="B108" s="122"/>
      <c r="C108" s="180"/>
      <c r="D108" s="179"/>
      <c r="E108" s="36"/>
      <c r="F108" s="33" t="s">
        <v>60</v>
      </c>
      <c r="G108" s="37"/>
      <c r="H108" s="25">
        <v>152</v>
      </c>
      <c r="I108" s="34">
        <v>0</v>
      </c>
      <c r="J108" s="26">
        <f t="shared" si="4"/>
        <v>152</v>
      </c>
      <c r="K108" s="35">
        <v>0</v>
      </c>
      <c r="L108" s="35">
        <v>0</v>
      </c>
    </row>
    <row r="109" spans="1:12" ht="17.399999999999999" x14ac:dyDescent="0.35">
      <c r="A109" s="173">
        <v>50</v>
      </c>
      <c r="B109" s="122"/>
      <c r="C109" s="173" t="s">
        <v>132</v>
      </c>
      <c r="D109" s="173" t="s">
        <v>133</v>
      </c>
      <c r="E109" s="33">
        <v>100</v>
      </c>
      <c r="F109" s="33" t="s">
        <v>60</v>
      </c>
      <c r="G109" s="24">
        <f>E109*0.95</f>
        <v>95</v>
      </c>
      <c r="H109" s="25">
        <f t="shared" si="5"/>
        <v>47.5</v>
      </c>
      <c r="I109" s="38">
        <v>22</v>
      </c>
      <c r="J109" s="26">
        <f t="shared" si="4"/>
        <v>25.5</v>
      </c>
      <c r="K109" s="35">
        <v>0</v>
      </c>
      <c r="L109" s="35">
        <v>1</v>
      </c>
    </row>
    <row r="110" spans="1:12" ht="17.399999999999999" x14ac:dyDescent="0.35">
      <c r="A110" s="179"/>
      <c r="B110" s="122"/>
      <c r="C110" s="180"/>
      <c r="D110" s="179"/>
      <c r="E110" s="36"/>
      <c r="F110" s="33" t="s">
        <v>61</v>
      </c>
      <c r="G110" s="37"/>
      <c r="H110" s="25">
        <v>47.5</v>
      </c>
      <c r="I110" s="34">
        <v>25</v>
      </c>
      <c r="J110" s="26">
        <f t="shared" si="4"/>
        <v>22.5</v>
      </c>
      <c r="K110" s="39">
        <v>0</v>
      </c>
      <c r="L110" s="39">
        <v>0</v>
      </c>
    </row>
    <row r="111" spans="1:12" ht="17.399999999999999" x14ac:dyDescent="0.35">
      <c r="A111" s="173">
        <v>51</v>
      </c>
      <c r="B111" s="122"/>
      <c r="C111" s="173" t="s">
        <v>134</v>
      </c>
      <c r="D111" s="173" t="s">
        <v>135</v>
      </c>
      <c r="E111" s="33">
        <v>47.5</v>
      </c>
      <c r="F111" s="33" t="s">
        <v>60</v>
      </c>
      <c r="G111" s="24">
        <f>E111*0.95</f>
        <v>45.125</v>
      </c>
      <c r="H111" s="25">
        <f t="shared" si="5"/>
        <v>22.5625</v>
      </c>
      <c r="I111" s="34">
        <v>0</v>
      </c>
      <c r="J111" s="26">
        <f t="shared" si="4"/>
        <v>22.5625</v>
      </c>
      <c r="K111" s="39">
        <v>0</v>
      </c>
      <c r="L111" s="39">
        <v>0</v>
      </c>
    </row>
    <row r="112" spans="1:12" ht="17.399999999999999" x14ac:dyDescent="0.35">
      <c r="A112" s="179"/>
      <c r="B112" s="122"/>
      <c r="C112" s="180"/>
      <c r="D112" s="179"/>
      <c r="E112" s="36"/>
      <c r="F112" s="33" t="s">
        <v>61</v>
      </c>
      <c r="G112" s="37"/>
      <c r="H112" s="25">
        <v>22.56</v>
      </c>
      <c r="I112" s="34">
        <v>0</v>
      </c>
      <c r="J112" s="26">
        <f t="shared" si="4"/>
        <v>22.56</v>
      </c>
      <c r="K112" s="39">
        <v>0</v>
      </c>
      <c r="L112" s="39">
        <v>1</v>
      </c>
    </row>
    <row r="113" spans="1:12" ht="17.399999999999999" x14ac:dyDescent="0.35">
      <c r="A113" s="173">
        <v>52</v>
      </c>
      <c r="B113" s="122"/>
      <c r="C113" s="173" t="s">
        <v>136</v>
      </c>
      <c r="D113" s="173" t="s">
        <v>137</v>
      </c>
      <c r="E113" s="33">
        <v>81.5</v>
      </c>
      <c r="F113" s="33" t="s">
        <v>60</v>
      </c>
      <c r="G113" s="24">
        <f>E113*0.95</f>
        <v>77.424999999999997</v>
      </c>
      <c r="H113" s="25">
        <f t="shared" si="5"/>
        <v>38.712499999999999</v>
      </c>
      <c r="I113" s="34">
        <v>0</v>
      </c>
      <c r="J113" s="26">
        <f t="shared" si="4"/>
        <v>38.712499999999999</v>
      </c>
      <c r="K113" s="39">
        <v>1</v>
      </c>
      <c r="L113" s="35">
        <v>0</v>
      </c>
    </row>
    <row r="114" spans="1:12" ht="17.399999999999999" x14ac:dyDescent="0.35">
      <c r="A114" s="179"/>
      <c r="B114" s="122"/>
      <c r="C114" s="180"/>
      <c r="D114" s="179"/>
      <c r="E114" s="36"/>
      <c r="F114" s="33" t="s">
        <v>61</v>
      </c>
      <c r="G114" s="37"/>
      <c r="H114" s="25">
        <v>38.71</v>
      </c>
      <c r="I114" s="40">
        <v>15</v>
      </c>
      <c r="J114" s="26">
        <f t="shared" si="4"/>
        <v>23.71</v>
      </c>
      <c r="K114" s="39">
        <v>2</v>
      </c>
      <c r="L114" s="39">
        <v>4</v>
      </c>
    </row>
    <row r="115" spans="1:12" ht="17.399999999999999" x14ac:dyDescent="0.35">
      <c r="A115" s="181">
        <v>53</v>
      </c>
      <c r="B115" s="122"/>
      <c r="C115" s="181" t="s">
        <v>138</v>
      </c>
      <c r="D115" s="181" t="s">
        <v>139</v>
      </c>
      <c r="E115" s="41">
        <v>300</v>
      </c>
      <c r="F115" s="41" t="s">
        <v>73</v>
      </c>
      <c r="G115" s="24">
        <f>E115*0.95</f>
        <v>285</v>
      </c>
      <c r="H115" s="25">
        <f>G115*0.5</f>
        <v>142.5</v>
      </c>
      <c r="I115" s="34">
        <v>0</v>
      </c>
      <c r="J115" s="26">
        <f t="shared" si="4"/>
        <v>142.5</v>
      </c>
      <c r="K115" s="35">
        <v>0</v>
      </c>
      <c r="L115" s="35">
        <v>0</v>
      </c>
    </row>
    <row r="116" spans="1:12" ht="17.399999999999999" x14ac:dyDescent="0.35">
      <c r="A116" s="179"/>
      <c r="B116" s="122"/>
      <c r="C116" s="180"/>
      <c r="D116" s="179"/>
      <c r="E116" s="36"/>
      <c r="F116" s="41" t="s">
        <v>60</v>
      </c>
      <c r="G116" s="25"/>
      <c r="H116" s="25">
        <v>142.5</v>
      </c>
      <c r="I116" s="34">
        <v>37</v>
      </c>
      <c r="J116" s="26">
        <f t="shared" si="4"/>
        <v>105.5</v>
      </c>
      <c r="K116" s="39">
        <v>3</v>
      </c>
      <c r="L116" s="39">
        <v>0</v>
      </c>
    </row>
    <row r="117" spans="1:12" ht="17.399999999999999" x14ac:dyDescent="0.3">
      <c r="A117" s="173">
        <v>54</v>
      </c>
      <c r="B117" s="122"/>
      <c r="C117" s="173" t="s">
        <v>140</v>
      </c>
      <c r="D117" s="173" t="s">
        <v>141</v>
      </c>
      <c r="E117" s="33">
        <v>16</v>
      </c>
      <c r="F117" s="33" t="s">
        <v>61</v>
      </c>
      <c r="G117" s="24">
        <f>E117*0.95</f>
        <v>15.2</v>
      </c>
      <c r="H117" s="25">
        <f>G117*0.5</f>
        <v>7.6</v>
      </c>
      <c r="I117" s="34">
        <v>0</v>
      </c>
      <c r="J117" s="26">
        <f t="shared" si="4"/>
        <v>7.6</v>
      </c>
      <c r="K117" s="42">
        <v>0</v>
      </c>
      <c r="L117" s="42">
        <v>0</v>
      </c>
    </row>
    <row r="118" spans="1:12" ht="17.399999999999999" x14ac:dyDescent="0.35">
      <c r="A118" s="179"/>
      <c r="B118" s="122"/>
      <c r="C118" s="180"/>
      <c r="D118" s="179"/>
      <c r="E118" s="36"/>
      <c r="F118" s="33" t="s">
        <v>60</v>
      </c>
      <c r="G118" s="37">
        <v>15.2</v>
      </c>
      <c r="H118" s="25">
        <f>G118*0.5</f>
        <v>7.6</v>
      </c>
      <c r="I118" s="34">
        <v>0</v>
      </c>
      <c r="J118" s="26">
        <f t="shared" si="4"/>
        <v>7.6</v>
      </c>
      <c r="K118" s="39">
        <v>0</v>
      </c>
      <c r="L118" s="39">
        <v>1</v>
      </c>
    </row>
    <row r="119" spans="1:12" ht="17.399999999999999" x14ac:dyDescent="0.35">
      <c r="A119" s="173">
        <v>55</v>
      </c>
      <c r="B119" s="122"/>
      <c r="C119" s="173" t="s">
        <v>142</v>
      </c>
      <c r="D119" s="173" t="s">
        <v>143</v>
      </c>
      <c r="E119" s="33">
        <v>32</v>
      </c>
      <c r="F119" s="33" t="s">
        <v>60</v>
      </c>
      <c r="G119" s="24">
        <f>E119*0.95</f>
        <v>30.4</v>
      </c>
      <c r="H119" s="25">
        <f>G119*0.5</f>
        <v>15.2</v>
      </c>
      <c r="I119" s="34">
        <v>0</v>
      </c>
      <c r="J119" s="26">
        <f t="shared" si="4"/>
        <v>15.2</v>
      </c>
      <c r="K119" s="35">
        <v>0</v>
      </c>
      <c r="L119" s="35">
        <v>2</v>
      </c>
    </row>
    <row r="120" spans="1:12" ht="17.399999999999999" x14ac:dyDescent="0.35">
      <c r="A120" s="179"/>
      <c r="B120" s="122"/>
      <c r="C120" s="180"/>
      <c r="D120" s="179"/>
      <c r="E120" s="36"/>
      <c r="F120" s="33" t="s">
        <v>61</v>
      </c>
      <c r="G120" s="37"/>
      <c r="H120" s="25">
        <v>15.2</v>
      </c>
      <c r="I120" s="34">
        <v>0</v>
      </c>
      <c r="J120" s="26">
        <f t="shared" si="4"/>
        <v>15.2</v>
      </c>
      <c r="K120" s="39">
        <v>1</v>
      </c>
      <c r="L120" s="39">
        <v>4</v>
      </c>
    </row>
    <row r="121" spans="1:12" ht="17.399999999999999" x14ac:dyDescent="0.35">
      <c r="A121" s="173">
        <v>56</v>
      </c>
      <c r="B121" s="122"/>
      <c r="C121" s="173" t="s">
        <v>144</v>
      </c>
      <c r="D121" s="173" t="s">
        <v>145</v>
      </c>
      <c r="E121" s="33">
        <v>100</v>
      </c>
      <c r="F121" s="33" t="s">
        <v>60</v>
      </c>
      <c r="G121" s="24">
        <f>E121*0.95</f>
        <v>95</v>
      </c>
      <c r="H121" s="25">
        <f>G121*0.5</f>
        <v>47.5</v>
      </c>
      <c r="I121" s="34">
        <v>0</v>
      </c>
      <c r="J121" s="26">
        <f>H121-I121</f>
        <v>47.5</v>
      </c>
      <c r="K121" s="42">
        <v>0</v>
      </c>
      <c r="L121" s="39">
        <v>3</v>
      </c>
    </row>
    <row r="122" spans="1:12" ht="17.399999999999999" x14ac:dyDescent="0.35">
      <c r="A122" s="173"/>
      <c r="B122" s="123"/>
      <c r="C122" s="173"/>
      <c r="D122" s="173"/>
      <c r="E122" s="33"/>
      <c r="F122" s="28" t="s">
        <v>43</v>
      </c>
      <c r="G122" s="29"/>
      <c r="H122" s="25">
        <v>47.5</v>
      </c>
      <c r="I122" s="34">
        <v>0</v>
      </c>
      <c r="J122" s="26">
        <f>H122-I122</f>
        <v>47.5</v>
      </c>
      <c r="K122" s="42">
        <v>0</v>
      </c>
      <c r="L122" s="39">
        <v>4</v>
      </c>
    </row>
    <row r="123" spans="1:12" x14ac:dyDescent="0.3">
      <c r="A123" s="130">
        <v>57</v>
      </c>
      <c r="B123" s="124" t="s">
        <v>3</v>
      </c>
      <c r="C123" s="130" t="s">
        <v>146</v>
      </c>
      <c r="D123" s="16" t="s">
        <v>147</v>
      </c>
      <c r="E123" s="16">
        <v>150</v>
      </c>
      <c r="F123" s="16" t="s">
        <v>60</v>
      </c>
      <c r="G123" s="43">
        <f>E123*0.95</f>
        <v>142.5</v>
      </c>
      <c r="H123" s="43">
        <f>G123*0.5</f>
        <v>71.25</v>
      </c>
      <c r="I123" s="19">
        <v>0</v>
      </c>
      <c r="J123" s="19">
        <f>H123-I123</f>
        <v>71.25</v>
      </c>
      <c r="K123" s="16">
        <v>0</v>
      </c>
      <c r="L123" s="16">
        <v>0</v>
      </c>
    </row>
    <row r="124" spans="1:12" ht="44.4" x14ac:dyDescent="0.3">
      <c r="A124" s="130"/>
      <c r="B124" s="125"/>
      <c r="C124" s="130"/>
      <c r="D124" s="16"/>
      <c r="E124" s="16"/>
      <c r="F124" s="16" t="s">
        <v>61</v>
      </c>
      <c r="G124" s="19"/>
      <c r="H124" s="19">
        <v>71.25</v>
      </c>
      <c r="I124" s="19">
        <v>0</v>
      </c>
      <c r="J124" s="19">
        <f t="shared" ref="J124:J169" si="6">H124-I124</f>
        <v>71.25</v>
      </c>
      <c r="K124" s="16" t="s">
        <v>148</v>
      </c>
      <c r="L124" s="16">
        <v>0</v>
      </c>
    </row>
    <row r="125" spans="1:12" x14ac:dyDescent="0.3">
      <c r="A125" s="130">
        <v>58</v>
      </c>
      <c r="B125" s="125"/>
      <c r="C125" s="130" t="s">
        <v>149</v>
      </c>
      <c r="D125" s="16" t="s">
        <v>150</v>
      </c>
      <c r="E125" s="16">
        <v>63.5</v>
      </c>
      <c r="F125" s="16" t="s">
        <v>60</v>
      </c>
      <c r="G125" s="43">
        <f>E125*0.95</f>
        <v>60.324999999999996</v>
      </c>
      <c r="H125" s="43">
        <f>G125*0.5</f>
        <v>30.162499999999998</v>
      </c>
      <c r="I125" s="19">
        <v>0</v>
      </c>
      <c r="J125" s="19">
        <f t="shared" si="6"/>
        <v>30.162499999999998</v>
      </c>
      <c r="K125" s="16">
        <v>0</v>
      </c>
      <c r="L125" s="16">
        <v>1</v>
      </c>
    </row>
    <row r="126" spans="1:12" x14ac:dyDescent="0.3">
      <c r="A126" s="130"/>
      <c r="B126" s="125"/>
      <c r="C126" s="130"/>
      <c r="D126" s="16"/>
      <c r="E126" s="16"/>
      <c r="F126" s="16" t="s">
        <v>61</v>
      </c>
      <c r="G126" s="19"/>
      <c r="H126" s="19">
        <v>30.16</v>
      </c>
      <c r="I126" s="19">
        <v>0</v>
      </c>
      <c r="J126" s="19">
        <f t="shared" si="6"/>
        <v>30.16</v>
      </c>
      <c r="K126" s="16">
        <v>2</v>
      </c>
      <c r="L126" s="16">
        <v>1</v>
      </c>
    </row>
    <row r="127" spans="1:12" x14ac:dyDescent="0.3">
      <c r="A127" s="130">
        <v>59</v>
      </c>
      <c r="B127" s="125"/>
      <c r="C127" s="130" t="s">
        <v>151</v>
      </c>
      <c r="D127" s="16" t="s">
        <v>152</v>
      </c>
      <c r="E127" s="16">
        <v>47.5</v>
      </c>
      <c r="F127" s="16" t="s">
        <v>60</v>
      </c>
      <c r="G127" s="43">
        <f>E127*0.95</f>
        <v>45.125</v>
      </c>
      <c r="H127" s="43">
        <f>G127*0.5</f>
        <v>22.5625</v>
      </c>
      <c r="I127" s="19">
        <v>0</v>
      </c>
      <c r="J127" s="19">
        <f t="shared" si="6"/>
        <v>22.5625</v>
      </c>
      <c r="K127" s="16">
        <v>0</v>
      </c>
      <c r="L127" s="44">
        <v>2</v>
      </c>
    </row>
    <row r="128" spans="1:12" x14ac:dyDescent="0.3">
      <c r="A128" s="130"/>
      <c r="B128" s="125"/>
      <c r="C128" s="130"/>
      <c r="D128" s="16"/>
      <c r="E128" s="16"/>
      <c r="F128" s="16" t="s">
        <v>61</v>
      </c>
      <c r="G128" s="19"/>
      <c r="H128" s="19">
        <v>22.56</v>
      </c>
      <c r="I128" s="19">
        <v>0</v>
      </c>
      <c r="J128" s="19">
        <f t="shared" si="6"/>
        <v>22.56</v>
      </c>
      <c r="K128" s="16">
        <v>0</v>
      </c>
      <c r="L128" s="44">
        <v>4</v>
      </c>
    </row>
    <row r="129" spans="1:12" x14ac:dyDescent="0.3">
      <c r="A129" s="130">
        <v>60</v>
      </c>
      <c r="B129" s="125"/>
      <c r="C129" s="130" t="s">
        <v>153</v>
      </c>
      <c r="D129" s="16" t="s">
        <v>154</v>
      </c>
      <c r="E129" s="16">
        <v>100</v>
      </c>
      <c r="F129" s="16" t="s">
        <v>60</v>
      </c>
      <c r="G129" s="43">
        <f>E129*0.95</f>
        <v>95</v>
      </c>
      <c r="H129" s="43">
        <f>G129*0.5</f>
        <v>47.5</v>
      </c>
      <c r="I129" s="19">
        <v>0</v>
      </c>
      <c r="J129" s="19">
        <f t="shared" si="6"/>
        <v>47.5</v>
      </c>
      <c r="K129" s="16">
        <v>0</v>
      </c>
      <c r="L129" s="16">
        <v>2</v>
      </c>
    </row>
    <row r="130" spans="1:12" ht="67.2" x14ac:dyDescent="0.3">
      <c r="A130" s="130"/>
      <c r="B130" s="125"/>
      <c r="C130" s="130"/>
      <c r="D130" s="16"/>
      <c r="E130" s="16"/>
      <c r="F130" s="16" t="s">
        <v>61</v>
      </c>
      <c r="G130" s="19"/>
      <c r="H130" s="19">
        <v>47.5</v>
      </c>
      <c r="I130" s="19">
        <v>0</v>
      </c>
      <c r="J130" s="19">
        <f t="shared" si="6"/>
        <v>47.5</v>
      </c>
      <c r="K130" s="16" t="s">
        <v>155</v>
      </c>
      <c r="L130" s="16">
        <v>0</v>
      </c>
    </row>
    <row r="131" spans="1:12" x14ac:dyDescent="0.3">
      <c r="A131" s="130">
        <f>A129+1</f>
        <v>61</v>
      </c>
      <c r="B131" s="125"/>
      <c r="C131" s="130" t="s">
        <v>156</v>
      </c>
      <c r="D131" s="16" t="s">
        <v>120</v>
      </c>
      <c r="E131" s="16">
        <v>63</v>
      </c>
      <c r="F131" s="16" t="s">
        <v>60</v>
      </c>
      <c r="G131" s="43">
        <f>E131*0.95</f>
        <v>59.849999999999994</v>
      </c>
      <c r="H131" s="43">
        <f>G131*0.5</f>
        <v>29.924999999999997</v>
      </c>
      <c r="I131" s="19">
        <v>0</v>
      </c>
      <c r="J131" s="19">
        <f t="shared" si="6"/>
        <v>29.924999999999997</v>
      </c>
      <c r="K131" s="16">
        <v>0</v>
      </c>
      <c r="L131" s="16">
        <v>0</v>
      </c>
    </row>
    <row r="132" spans="1:12" x14ac:dyDescent="0.3">
      <c r="A132" s="130"/>
      <c r="B132" s="125"/>
      <c r="C132" s="130"/>
      <c r="D132" s="16"/>
      <c r="E132" s="16"/>
      <c r="F132" s="16" t="s">
        <v>61</v>
      </c>
      <c r="G132" s="19"/>
      <c r="H132" s="19">
        <v>29.93</v>
      </c>
      <c r="I132" s="19">
        <v>0</v>
      </c>
      <c r="J132" s="19">
        <f t="shared" si="6"/>
        <v>29.93</v>
      </c>
      <c r="K132" s="16">
        <v>0</v>
      </c>
      <c r="L132" s="16">
        <v>2</v>
      </c>
    </row>
    <row r="133" spans="1:12" x14ac:dyDescent="0.3">
      <c r="A133" s="130">
        <f>A131+1</f>
        <v>62</v>
      </c>
      <c r="B133" s="125"/>
      <c r="C133" s="130" t="s">
        <v>157</v>
      </c>
      <c r="D133" s="16" t="s">
        <v>158</v>
      </c>
      <c r="E133" s="16">
        <v>100</v>
      </c>
      <c r="F133" s="16" t="s">
        <v>60</v>
      </c>
      <c r="G133" s="43">
        <f>E133*0.95</f>
        <v>95</v>
      </c>
      <c r="H133" s="43">
        <f>G133*0.5</f>
        <v>47.5</v>
      </c>
      <c r="I133" s="19">
        <v>0</v>
      </c>
      <c r="J133" s="19">
        <f t="shared" si="6"/>
        <v>47.5</v>
      </c>
      <c r="K133" s="16">
        <v>0</v>
      </c>
      <c r="L133" s="16">
        <v>0</v>
      </c>
    </row>
    <row r="134" spans="1:12" x14ac:dyDescent="0.3">
      <c r="A134" s="130"/>
      <c r="B134" s="125"/>
      <c r="C134" s="130"/>
      <c r="D134" s="16"/>
      <c r="E134" s="16"/>
      <c r="F134" s="16" t="s">
        <v>61</v>
      </c>
      <c r="G134" s="19"/>
      <c r="H134" s="19">
        <v>47.5</v>
      </c>
      <c r="I134" s="19">
        <v>0</v>
      </c>
      <c r="J134" s="19">
        <f t="shared" si="6"/>
        <v>47.5</v>
      </c>
      <c r="K134" s="16">
        <v>0</v>
      </c>
      <c r="L134" s="44">
        <v>1</v>
      </c>
    </row>
    <row r="135" spans="1:12" x14ac:dyDescent="0.3">
      <c r="A135" s="130">
        <v>61</v>
      </c>
      <c r="B135" s="125"/>
      <c r="C135" s="130" t="s">
        <v>159</v>
      </c>
      <c r="D135" s="16" t="s">
        <v>160</v>
      </c>
      <c r="E135" s="16">
        <v>200</v>
      </c>
      <c r="F135" s="16" t="s">
        <v>73</v>
      </c>
      <c r="G135" s="43">
        <f>E135*0.95</f>
        <v>190</v>
      </c>
      <c r="H135" s="43">
        <f>G135*0.5</f>
        <v>95</v>
      </c>
      <c r="I135" s="19">
        <v>0</v>
      </c>
      <c r="J135" s="19">
        <f t="shared" si="6"/>
        <v>95</v>
      </c>
      <c r="K135" s="16">
        <v>0</v>
      </c>
      <c r="L135" s="44">
        <v>2</v>
      </c>
    </row>
    <row r="136" spans="1:12" x14ac:dyDescent="0.3">
      <c r="A136" s="130"/>
      <c r="B136" s="125"/>
      <c r="C136" s="130"/>
      <c r="D136" s="45"/>
      <c r="E136" s="45"/>
      <c r="F136" s="16" t="s">
        <v>60</v>
      </c>
      <c r="G136" s="19"/>
      <c r="H136" s="43">
        <v>95</v>
      </c>
      <c r="I136" s="46">
        <v>32.5</v>
      </c>
      <c r="J136" s="19">
        <f t="shared" si="6"/>
        <v>62.5</v>
      </c>
      <c r="K136" s="16">
        <v>0</v>
      </c>
      <c r="L136" s="16">
        <v>0</v>
      </c>
    </row>
    <row r="137" spans="1:12" ht="67.2" x14ac:dyDescent="0.3">
      <c r="A137" s="130"/>
      <c r="B137" s="125"/>
      <c r="C137" s="130"/>
      <c r="D137" s="16" t="s">
        <v>120</v>
      </c>
      <c r="E137" s="16">
        <v>63</v>
      </c>
      <c r="F137" s="16" t="s">
        <v>61</v>
      </c>
      <c r="G137" s="43">
        <f>E137*0.95</f>
        <v>59.849999999999994</v>
      </c>
      <c r="H137" s="19">
        <f>G137*0.5</f>
        <v>29.924999999999997</v>
      </c>
      <c r="I137" s="19">
        <v>0</v>
      </c>
      <c r="J137" s="19">
        <f t="shared" si="6"/>
        <v>29.924999999999997</v>
      </c>
      <c r="K137" s="16" t="s">
        <v>161</v>
      </c>
      <c r="L137" s="44">
        <v>4</v>
      </c>
    </row>
    <row r="138" spans="1:12" x14ac:dyDescent="0.3">
      <c r="A138" s="130">
        <v>62</v>
      </c>
      <c r="B138" s="125"/>
      <c r="C138" s="130" t="s">
        <v>162</v>
      </c>
      <c r="D138" s="16" t="s">
        <v>163</v>
      </c>
      <c r="E138" s="16">
        <v>320</v>
      </c>
      <c r="F138" s="16" t="s">
        <v>73</v>
      </c>
      <c r="G138" s="43">
        <f>E138*0.95</f>
        <v>304</v>
      </c>
      <c r="H138" s="43">
        <f>G138*0.5</f>
        <v>152</v>
      </c>
      <c r="I138" s="19">
        <v>0</v>
      </c>
      <c r="J138" s="19">
        <f t="shared" si="6"/>
        <v>152</v>
      </c>
      <c r="K138" s="16">
        <v>0</v>
      </c>
      <c r="L138" s="16">
        <v>0</v>
      </c>
    </row>
    <row r="139" spans="1:12" x14ac:dyDescent="0.3">
      <c r="A139" s="130"/>
      <c r="B139" s="125"/>
      <c r="C139" s="130"/>
      <c r="D139" s="16"/>
      <c r="E139" s="16"/>
      <c r="F139" s="16" t="s">
        <v>60</v>
      </c>
      <c r="G139" s="19"/>
      <c r="H139" s="19">
        <v>152</v>
      </c>
      <c r="I139" s="19">
        <v>0</v>
      </c>
      <c r="J139" s="19">
        <f t="shared" si="6"/>
        <v>152</v>
      </c>
      <c r="K139" s="16">
        <v>0</v>
      </c>
      <c r="L139" s="16">
        <v>0</v>
      </c>
    </row>
    <row r="140" spans="1:12" x14ac:dyDescent="0.3">
      <c r="A140" s="115">
        <f t="shared" ref="A140" si="7">A138+1</f>
        <v>63</v>
      </c>
      <c r="B140" s="125"/>
      <c r="C140" s="165" t="s">
        <v>164</v>
      </c>
      <c r="D140" s="47" t="s">
        <v>165</v>
      </c>
      <c r="E140" s="47">
        <v>200</v>
      </c>
      <c r="F140" s="47" t="s">
        <v>73</v>
      </c>
      <c r="G140" s="43">
        <f>E140*0.95</f>
        <v>190</v>
      </c>
      <c r="H140" s="43">
        <f>G140*0.5</f>
        <v>95</v>
      </c>
      <c r="I140" s="48">
        <v>0</v>
      </c>
      <c r="J140" s="19">
        <f t="shared" si="6"/>
        <v>95</v>
      </c>
      <c r="K140" s="47">
        <v>0</v>
      </c>
      <c r="L140" s="47">
        <v>0</v>
      </c>
    </row>
    <row r="141" spans="1:12" ht="50.4" x14ac:dyDescent="0.3">
      <c r="A141" s="117"/>
      <c r="B141" s="125"/>
      <c r="C141" s="165"/>
      <c r="D141" s="45"/>
      <c r="E141" s="45"/>
      <c r="F141" s="47" t="s">
        <v>60</v>
      </c>
      <c r="G141" s="19"/>
      <c r="H141" s="48">
        <v>95</v>
      </c>
      <c r="I141" s="48">
        <v>0</v>
      </c>
      <c r="J141" s="19">
        <f t="shared" si="6"/>
        <v>95</v>
      </c>
      <c r="K141" s="47" t="s">
        <v>166</v>
      </c>
      <c r="L141" s="47">
        <v>1</v>
      </c>
    </row>
    <row r="142" spans="1:12" ht="67.2" x14ac:dyDescent="0.3">
      <c r="A142" s="116"/>
      <c r="B142" s="125"/>
      <c r="C142" s="165"/>
      <c r="D142" s="47" t="s">
        <v>120</v>
      </c>
      <c r="E142" s="47">
        <v>63</v>
      </c>
      <c r="F142" s="47" t="s">
        <v>61</v>
      </c>
      <c r="G142" s="43">
        <f>E142*0.95</f>
        <v>59.849999999999994</v>
      </c>
      <c r="H142" s="48">
        <f>G142*0.5</f>
        <v>29.924999999999997</v>
      </c>
      <c r="I142" s="48">
        <v>0</v>
      </c>
      <c r="J142" s="19">
        <f t="shared" si="6"/>
        <v>29.924999999999997</v>
      </c>
      <c r="K142" s="47" t="s">
        <v>161</v>
      </c>
      <c r="L142" s="44">
        <v>3</v>
      </c>
    </row>
    <row r="143" spans="1:12" x14ac:dyDescent="0.3">
      <c r="A143" s="115">
        <v>64</v>
      </c>
      <c r="B143" s="125"/>
      <c r="C143" s="165" t="s">
        <v>167</v>
      </c>
      <c r="D143" s="47" t="s">
        <v>168</v>
      </c>
      <c r="E143" s="47">
        <v>200</v>
      </c>
      <c r="F143" s="50" t="s">
        <v>73</v>
      </c>
      <c r="G143" s="43">
        <f>E143*0.95</f>
        <v>190</v>
      </c>
      <c r="H143" s="43">
        <f>G143*0.5</f>
        <v>95</v>
      </c>
      <c r="I143" s="48">
        <v>0</v>
      </c>
      <c r="J143" s="19">
        <f t="shared" si="6"/>
        <v>95</v>
      </c>
      <c r="K143" s="47">
        <v>0</v>
      </c>
      <c r="L143" s="47">
        <v>0</v>
      </c>
    </row>
    <row r="144" spans="1:12" x14ac:dyDescent="0.3">
      <c r="A144" s="117"/>
      <c r="B144" s="125"/>
      <c r="C144" s="165"/>
      <c r="D144" s="45"/>
      <c r="E144" s="45"/>
      <c r="F144" s="49" t="s">
        <v>60</v>
      </c>
      <c r="G144" s="19"/>
      <c r="H144" s="51">
        <v>95</v>
      </c>
      <c r="I144" s="48">
        <v>0</v>
      </c>
      <c r="J144" s="19">
        <f t="shared" si="6"/>
        <v>95</v>
      </c>
      <c r="K144" s="47">
        <v>0</v>
      </c>
      <c r="L144" s="44">
        <v>2</v>
      </c>
    </row>
    <row r="145" spans="1:12" x14ac:dyDescent="0.3">
      <c r="A145" s="116"/>
      <c r="B145" s="125"/>
      <c r="C145" s="165"/>
      <c r="D145" s="47" t="s">
        <v>169</v>
      </c>
      <c r="E145" s="47">
        <v>63</v>
      </c>
      <c r="F145" s="49" t="s">
        <v>61</v>
      </c>
      <c r="G145" s="43">
        <f>E145*0.95</f>
        <v>59.849999999999994</v>
      </c>
      <c r="H145" s="51">
        <f>G145*0.5</f>
        <v>29.924999999999997</v>
      </c>
      <c r="I145" s="48">
        <v>0</v>
      </c>
      <c r="J145" s="19">
        <f t="shared" si="6"/>
        <v>29.924999999999997</v>
      </c>
      <c r="K145" s="47">
        <v>0</v>
      </c>
      <c r="L145" s="44">
        <v>2</v>
      </c>
    </row>
    <row r="146" spans="1:12" x14ac:dyDescent="0.3">
      <c r="A146" s="130">
        <f>A143+1</f>
        <v>65</v>
      </c>
      <c r="B146" s="125"/>
      <c r="C146" s="165" t="s">
        <v>170</v>
      </c>
      <c r="D146" s="47" t="s">
        <v>171</v>
      </c>
      <c r="E146" s="47">
        <v>100</v>
      </c>
      <c r="F146" s="49" t="s">
        <v>60</v>
      </c>
      <c r="G146" s="43">
        <f>E146*0.95</f>
        <v>95</v>
      </c>
      <c r="H146" s="43">
        <f>G146*0.5</f>
        <v>47.5</v>
      </c>
      <c r="I146" s="48">
        <v>0</v>
      </c>
      <c r="J146" s="19">
        <f t="shared" si="6"/>
        <v>47.5</v>
      </c>
      <c r="K146" s="49">
        <v>0</v>
      </c>
      <c r="L146" s="49">
        <v>0</v>
      </c>
    </row>
    <row r="147" spans="1:12" x14ac:dyDescent="0.3">
      <c r="A147" s="130"/>
      <c r="B147" s="125"/>
      <c r="C147" s="165"/>
      <c r="D147" s="47"/>
      <c r="E147" s="47"/>
      <c r="F147" s="49" t="s">
        <v>61</v>
      </c>
      <c r="G147" s="51"/>
      <c r="H147" s="51">
        <v>47.5</v>
      </c>
      <c r="I147" s="48">
        <v>0</v>
      </c>
      <c r="J147" s="19">
        <f t="shared" si="6"/>
        <v>47.5</v>
      </c>
      <c r="K147" s="49">
        <v>0</v>
      </c>
      <c r="L147" s="49">
        <v>2</v>
      </c>
    </row>
    <row r="148" spans="1:12" x14ac:dyDescent="0.3">
      <c r="A148" s="130">
        <f t="shared" ref="A148" si="8">A146+1</f>
        <v>66</v>
      </c>
      <c r="B148" s="125"/>
      <c r="C148" s="165" t="s">
        <v>172</v>
      </c>
      <c r="D148" s="47" t="s">
        <v>171</v>
      </c>
      <c r="E148" s="47">
        <v>100</v>
      </c>
      <c r="F148" s="49" t="s">
        <v>60</v>
      </c>
      <c r="G148" s="43">
        <f>E148*0.95</f>
        <v>95</v>
      </c>
      <c r="H148" s="43">
        <f>G148*0.5</f>
        <v>47.5</v>
      </c>
      <c r="I148" s="48">
        <v>0</v>
      </c>
      <c r="J148" s="19">
        <f t="shared" si="6"/>
        <v>47.5</v>
      </c>
      <c r="K148" s="49">
        <v>0</v>
      </c>
      <c r="L148" s="49">
        <v>0</v>
      </c>
    </row>
    <row r="149" spans="1:12" x14ac:dyDescent="0.3">
      <c r="A149" s="130"/>
      <c r="B149" s="125"/>
      <c r="C149" s="165"/>
      <c r="D149" s="47"/>
      <c r="E149" s="47"/>
      <c r="F149" s="49" t="s">
        <v>61</v>
      </c>
      <c r="G149" s="51"/>
      <c r="H149" s="51">
        <v>47.5</v>
      </c>
      <c r="I149" s="48">
        <v>0</v>
      </c>
      <c r="J149" s="19">
        <f t="shared" si="6"/>
        <v>47.5</v>
      </c>
      <c r="K149" s="49">
        <v>0</v>
      </c>
      <c r="L149" s="49">
        <v>0</v>
      </c>
    </row>
    <row r="150" spans="1:12" x14ac:dyDescent="0.3">
      <c r="A150" s="130">
        <f t="shared" ref="A150" si="9">A148+1</f>
        <v>67</v>
      </c>
      <c r="B150" s="125"/>
      <c r="C150" s="130" t="s">
        <v>173</v>
      </c>
      <c r="D150" s="130" t="s">
        <v>174</v>
      </c>
      <c r="E150" s="16">
        <v>630</v>
      </c>
      <c r="F150" s="16" t="s">
        <v>175</v>
      </c>
      <c r="G150" s="43">
        <f>E150*0.95</f>
        <v>598.5</v>
      </c>
      <c r="H150" s="43">
        <f>G150*0.5</f>
        <v>299.25</v>
      </c>
      <c r="I150" s="19">
        <v>0</v>
      </c>
      <c r="J150" s="19">
        <f t="shared" si="6"/>
        <v>299.25</v>
      </c>
      <c r="K150" s="16" t="s">
        <v>176</v>
      </c>
      <c r="L150" s="16">
        <v>0</v>
      </c>
    </row>
    <row r="151" spans="1:12" x14ac:dyDescent="0.3">
      <c r="A151" s="130"/>
      <c r="B151" s="125"/>
      <c r="C151" s="130"/>
      <c r="D151" s="130"/>
      <c r="E151" s="16"/>
      <c r="F151" s="16" t="s">
        <v>73</v>
      </c>
      <c r="G151" s="43">
        <v>598.5</v>
      </c>
      <c r="H151" s="43">
        <v>299.25</v>
      </c>
      <c r="I151" s="19">
        <v>0</v>
      </c>
      <c r="J151" s="19">
        <f t="shared" si="6"/>
        <v>299.25</v>
      </c>
      <c r="K151" s="44" t="s">
        <v>177</v>
      </c>
      <c r="L151" s="16">
        <v>0</v>
      </c>
    </row>
    <row r="152" spans="1:12" x14ac:dyDescent="0.3">
      <c r="A152" s="130">
        <f t="shared" ref="A152" si="10">A150+1</f>
        <v>68</v>
      </c>
      <c r="B152" s="125"/>
      <c r="C152" s="178" t="s">
        <v>178</v>
      </c>
      <c r="D152" s="178" t="s">
        <v>179</v>
      </c>
      <c r="E152" s="52">
        <v>630</v>
      </c>
      <c r="F152" s="16" t="s">
        <v>175</v>
      </c>
      <c r="G152" s="43">
        <f>E152*0.95</f>
        <v>598.5</v>
      </c>
      <c r="H152" s="43">
        <f>G152*0.5</f>
        <v>299.25</v>
      </c>
      <c r="I152" s="53">
        <v>0</v>
      </c>
      <c r="J152" s="19">
        <f t="shared" si="6"/>
        <v>299.25</v>
      </c>
      <c r="K152" s="54">
        <v>0</v>
      </c>
      <c r="L152" s="54">
        <v>4</v>
      </c>
    </row>
    <row r="153" spans="1:12" x14ac:dyDescent="0.3">
      <c r="A153" s="130"/>
      <c r="B153" s="125"/>
      <c r="C153" s="178"/>
      <c r="D153" s="178"/>
      <c r="E153" s="52"/>
      <c r="F153" s="16" t="s">
        <v>73</v>
      </c>
      <c r="G153" s="19">
        <v>598.5</v>
      </c>
      <c r="H153" s="19">
        <v>299.25</v>
      </c>
      <c r="I153" s="53">
        <v>0</v>
      </c>
      <c r="J153" s="19">
        <f t="shared" si="6"/>
        <v>299.25</v>
      </c>
      <c r="K153" s="54">
        <v>0</v>
      </c>
      <c r="L153" s="54">
        <v>4</v>
      </c>
    </row>
    <row r="154" spans="1:12" x14ac:dyDescent="0.3">
      <c r="A154" s="115">
        <f t="shared" ref="A154" si="11">A152+1</f>
        <v>69</v>
      </c>
      <c r="B154" s="125"/>
      <c r="C154" s="178" t="s">
        <v>180</v>
      </c>
      <c r="D154" s="52" t="s">
        <v>181</v>
      </c>
      <c r="E154" s="52">
        <v>320</v>
      </c>
      <c r="F154" s="16" t="s">
        <v>73</v>
      </c>
      <c r="G154" s="43">
        <f>E154*0.95</f>
        <v>304</v>
      </c>
      <c r="H154" s="43">
        <f>G154*0.5</f>
        <v>152</v>
      </c>
      <c r="I154" s="53">
        <v>0</v>
      </c>
      <c r="J154" s="19">
        <f t="shared" si="6"/>
        <v>152</v>
      </c>
      <c r="K154" s="54">
        <v>0</v>
      </c>
      <c r="L154" s="54">
        <v>2</v>
      </c>
    </row>
    <row r="155" spans="1:12" x14ac:dyDescent="0.3">
      <c r="A155" s="117"/>
      <c r="B155" s="125"/>
      <c r="C155" s="178"/>
      <c r="D155" s="45"/>
      <c r="E155" s="45"/>
      <c r="F155" s="49" t="s">
        <v>60</v>
      </c>
      <c r="G155" s="19"/>
      <c r="H155" s="43">
        <v>152</v>
      </c>
      <c r="I155" s="53">
        <v>30</v>
      </c>
      <c r="J155" s="19">
        <f t="shared" si="6"/>
        <v>122</v>
      </c>
      <c r="K155" s="54">
        <v>0</v>
      </c>
      <c r="L155" s="54">
        <v>1</v>
      </c>
    </row>
    <row r="156" spans="1:12" x14ac:dyDescent="0.3">
      <c r="A156" s="116"/>
      <c r="B156" s="125"/>
      <c r="C156" s="178"/>
      <c r="D156" s="52" t="s">
        <v>182</v>
      </c>
      <c r="E156" s="52">
        <v>100</v>
      </c>
      <c r="F156" s="49" t="s">
        <v>61</v>
      </c>
      <c r="G156" s="43">
        <f>E156*0.95</f>
        <v>95</v>
      </c>
      <c r="H156" s="51">
        <f>G156*0.5</f>
        <v>47.5</v>
      </c>
      <c r="I156" s="53">
        <v>0</v>
      </c>
      <c r="J156" s="19">
        <f t="shared" si="6"/>
        <v>47.5</v>
      </c>
      <c r="K156" s="54">
        <v>0</v>
      </c>
      <c r="L156" s="55">
        <v>2</v>
      </c>
    </row>
    <row r="157" spans="1:12" x14ac:dyDescent="0.3">
      <c r="A157" s="115">
        <v>70</v>
      </c>
      <c r="B157" s="125"/>
      <c r="C157" s="178" t="s">
        <v>183</v>
      </c>
      <c r="D157" s="52" t="s">
        <v>184</v>
      </c>
      <c r="E157" s="52">
        <v>200</v>
      </c>
      <c r="F157" s="16" t="s">
        <v>73</v>
      </c>
      <c r="G157" s="43">
        <f>E157*0.95</f>
        <v>190</v>
      </c>
      <c r="H157" s="43">
        <f>G157*0.5</f>
        <v>95</v>
      </c>
      <c r="I157" s="53">
        <v>0</v>
      </c>
      <c r="J157" s="19">
        <f t="shared" si="6"/>
        <v>95</v>
      </c>
      <c r="K157" s="54">
        <v>0</v>
      </c>
      <c r="L157" s="54">
        <v>0</v>
      </c>
    </row>
    <row r="158" spans="1:12" x14ac:dyDescent="0.3">
      <c r="A158" s="117"/>
      <c r="B158" s="125"/>
      <c r="C158" s="178"/>
      <c r="D158" s="45"/>
      <c r="E158" s="45"/>
      <c r="F158" s="49" t="s">
        <v>60</v>
      </c>
      <c r="G158" s="19"/>
      <c r="H158" s="51">
        <v>95</v>
      </c>
      <c r="I158" s="53">
        <v>37</v>
      </c>
      <c r="J158" s="19">
        <f t="shared" si="6"/>
        <v>58</v>
      </c>
      <c r="K158" s="54">
        <v>0</v>
      </c>
      <c r="L158" s="54">
        <v>1</v>
      </c>
    </row>
    <row r="159" spans="1:12" x14ac:dyDescent="0.3">
      <c r="A159" s="116"/>
      <c r="B159" s="125"/>
      <c r="C159" s="178"/>
      <c r="D159" s="52" t="s">
        <v>182</v>
      </c>
      <c r="E159" s="52">
        <v>100</v>
      </c>
      <c r="F159" s="49" t="s">
        <v>61</v>
      </c>
      <c r="G159" s="43">
        <f>E159*0.95</f>
        <v>95</v>
      </c>
      <c r="H159" s="51">
        <f>G159*0.5</f>
        <v>47.5</v>
      </c>
      <c r="I159" s="53">
        <v>0</v>
      </c>
      <c r="J159" s="19">
        <f t="shared" si="6"/>
        <v>47.5</v>
      </c>
      <c r="K159" s="54">
        <v>0</v>
      </c>
      <c r="L159" s="55">
        <v>1</v>
      </c>
    </row>
    <row r="160" spans="1:12" x14ac:dyDescent="0.3">
      <c r="A160" s="130">
        <f>A157+1</f>
        <v>71</v>
      </c>
      <c r="B160" s="125"/>
      <c r="C160" s="178" t="s">
        <v>185</v>
      </c>
      <c r="D160" s="52" t="s">
        <v>186</v>
      </c>
      <c r="E160" s="52">
        <v>100</v>
      </c>
      <c r="F160" s="49" t="s">
        <v>60</v>
      </c>
      <c r="G160" s="43">
        <f>E160*0.95</f>
        <v>95</v>
      </c>
      <c r="H160" s="43">
        <f>G160*0.5</f>
        <v>47.5</v>
      </c>
      <c r="I160" s="53">
        <v>39</v>
      </c>
      <c r="J160" s="19">
        <f t="shared" si="6"/>
        <v>8.5</v>
      </c>
      <c r="K160" s="54">
        <v>0</v>
      </c>
      <c r="L160" s="55">
        <v>2</v>
      </c>
    </row>
    <row r="161" spans="1:12" x14ac:dyDescent="0.3">
      <c r="A161" s="130"/>
      <c r="B161" s="125"/>
      <c r="C161" s="178"/>
      <c r="D161" s="52"/>
      <c r="E161" s="52"/>
      <c r="F161" s="49" t="s">
        <v>61</v>
      </c>
      <c r="G161" s="51"/>
      <c r="H161" s="51">
        <v>47.5</v>
      </c>
      <c r="I161" s="46">
        <v>15</v>
      </c>
      <c r="J161" s="19">
        <f t="shared" si="6"/>
        <v>32.5</v>
      </c>
      <c r="K161" s="54">
        <v>0</v>
      </c>
      <c r="L161" s="55">
        <v>2</v>
      </c>
    </row>
    <row r="162" spans="1:12" x14ac:dyDescent="0.3">
      <c r="A162" s="130">
        <f t="shared" ref="A162" si="12">A160+1</f>
        <v>72</v>
      </c>
      <c r="B162" s="125"/>
      <c r="C162" s="178" t="s">
        <v>187</v>
      </c>
      <c r="D162" s="52" t="s">
        <v>188</v>
      </c>
      <c r="E162" s="52">
        <v>50</v>
      </c>
      <c r="F162" s="49" t="s">
        <v>60</v>
      </c>
      <c r="G162" s="43">
        <f>E162*0.95</f>
        <v>47.5</v>
      </c>
      <c r="H162" s="43">
        <f>G162*0.5</f>
        <v>23.75</v>
      </c>
      <c r="I162" s="53">
        <v>0</v>
      </c>
      <c r="J162" s="19">
        <f t="shared" si="6"/>
        <v>23.75</v>
      </c>
      <c r="K162" s="54">
        <v>0</v>
      </c>
      <c r="L162" s="54">
        <v>0</v>
      </c>
    </row>
    <row r="163" spans="1:12" x14ac:dyDescent="0.3">
      <c r="A163" s="130"/>
      <c r="B163" s="125"/>
      <c r="C163" s="178"/>
      <c r="D163" s="52"/>
      <c r="E163" s="52"/>
      <c r="F163" s="49" t="s">
        <v>61</v>
      </c>
      <c r="G163" s="51"/>
      <c r="H163" s="51">
        <v>23.75</v>
      </c>
      <c r="I163" s="53">
        <v>0</v>
      </c>
      <c r="J163" s="19">
        <f t="shared" si="6"/>
        <v>23.75</v>
      </c>
      <c r="K163" s="54">
        <v>0</v>
      </c>
      <c r="L163" s="54">
        <v>0</v>
      </c>
    </row>
    <row r="164" spans="1:12" ht="33.6" x14ac:dyDescent="0.3">
      <c r="A164" s="130">
        <f t="shared" ref="A164" si="13">A162+1</f>
        <v>73</v>
      </c>
      <c r="B164" s="125"/>
      <c r="C164" s="178" t="s">
        <v>189</v>
      </c>
      <c r="D164" s="52" t="s">
        <v>190</v>
      </c>
      <c r="E164" s="52">
        <v>47.5</v>
      </c>
      <c r="F164" s="49" t="s">
        <v>60</v>
      </c>
      <c r="G164" s="43">
        <f>E164*0.95</f>
        <v>45.125</v>
      </c>
      <c r="H164" s="43">
        <f>G164*0.5</f>
        <v>22.5625</v>
      </c>
      <c r="I164" s="46">
        <v>22.5</v>
      </c>
      <c r="J164" s="19">
        <f t="shared" si="6"/>
        <v>6.25E-2</v>
      </c>
      <c r="K164" s="54">
        <v>0</v>
      </c>
      <c r="L164" s="55">
        <v>2</v>
      </c>
    </row>
    <row r="165" spans="1:12" x14ac:dyDescent="0.3">
      <c r="A165" s="130"/>
      <c r="B165" s="125"/>
      <c r="C165" s="178"/>
      <c r="D165" s="52"/>
      <c r="E165" s="52"/>
      <c r="F165" s="49" t="s">
        <v>61</v>
      </c>
      <c r="G165" s="51"/>
      <c r="H165" s="51">
        <v>22.56</v>
      </c>
      <c r="I165" s="53">
        <v>0</v>
      </c>
      <c r="J165" s="19">
        <f t="shared" si="6"/>
        <v>22.56</v>
      </c>
      <c r="K165" s="54">
        <v>0</v>
      </c>
      <c r="L165" s="55">
        <v>4</v>
      </c>
    </row>
    <row r="166" spans="1:12" ht="33.6" x14ac:dyDescent="0.3">
      <c r="A166" s="130">
        <f t="shared" ref="A166" si="14">A164+1</f>
        <v>74</v>
      </c>
      <c r="B166" s="125"/>
      <c r="C166" s="178" t="s">
        <v>191</v>
      </c>
      <c r="D166" s="52" t="s">
        <v>190</v>
      </c>
      <c r="E166" s="52">
        <v>47.5</v>
      </c>
      <c r="F166" s="49" t="s">
        <v>60</v>
      </c>
      <c r="G166" s="43">
        <f>E166*0.95</f>
        <v>45.125</v>
      </c>
      <c r="H166" s="43">
        <f>G166*0.5</f>
        <v>22.5625</v>
      </c>
      <c r="I166" s="53">
        <v>0</v>
      </c>
      <c r="J166" s="19">
        <f t="shared" si="6"/>
        <v>22.5625</v>
      </c>
      <c r="K166" s="54">
        <v>0</v>
      </c>
      <c r="L166" s="54">
        <v>1</v>
      </c>
    </row>
    <row r="167" spans="1:12" x14ac:dyDescent="0.3">
      <c r="A167" s="130"/>
      <c r="B167" s="125"/>
      <c r="C167" s="178"/>
      <c r="D167" s="52"/>
      <c r="E167" s="52"/>
      <c r="F167" s="49" t="s">
        <v>61</v>
      </c>
      <c r="G167" s="51"/>
      <c r="H167" s="51">
        <v>22.56</v>
      </c>
      <c r="I167" s="53">
        <v>0</v>
      </c>
      <c r="J167" s="19">
        <f t="shared" si="6"/>
        <v>22.56</v>
      </c>
      <c r="K167" s="54">
        <v>0</v>
      </c>
      <c r="L167" s="54">
        <v>4</v>
      </c>
    </row>
    <row r="168" spans="1:12" x14ac:dyDescent="0.3">
      <c r="A168" s="130">
        <f t="shared" ref="A168" si="15">A166+1</f>
        <v>75</v>
      </c>
      <c r="B168" s="125"/>
      <c r="C168" s="178" t="s">
        <v>192</v>
      </c>
      <c r="D168" s="178" t="s">
        <v>193</v>
      </c>
      <c r="E168" s="52">
        <v>32</v>
      </c>
      <c r="F168" s="49" t="s">
        <v>60</v>
      </c>
      <c r="G168" s="43">
        <f>E168*0.95</f>
        <v>30.4</v>
      </c>
      <c r="H168" s="43">
        <f>G168*0.5</f>
        <v>15.2</v>
      </c>
      <c r="I168" s="53">
        <v>0</v>
      </c>
      <c r="J168" s="19">
        <f t="shared" si="6"/>
        <v>15.2</v>
      </c>
      <c r="K168" s="54">
        <v>0</v>
      </c>
      <c r="L168" s="54">
        <v>1</v>
      </c>
    </row>
    <row r="169" spans="1:12" x14ac:dyDescent="0.3">
      <c r="A169" s="130"/>
      <c r="B169" s="126"/>
      <c r="C169" s="178"/>
      <c r="D169" s="178"/>
      <c r="E169" s="52"/>
      <c r="F169" s="49" t="s">
        <v>61</v>
      </c>
      <c r="G169" s="51"/>
      <c r="H169" s="51"/>
      <c r="I169" s="53">
        <v>0</v>
      </c>
      <c r="J169" s="19">
        <f t="shared" si="6"/>
        <v>0</v>
      </c>
      <c r="K169" s="54">
        <v>0</v>
      </c>
      <c r="L169" s="55">
        <v>4</v>
      </c>
    </row>
    <row r="170" spans="1:12" ht="33" customHeight="1" x14ac:dyDescent="0.3">
      <c r="A170" s="130">
        <f t="shared" ref="A170" si="16">A168+1</f>
        <v>76</v>
      </c>
      <c r="B170" s="124" t="s">
        <v>677</v>
      </c>
      <c r="C170" s="173" t="s">
        <v>194</v>
      </c>
      <c r="D170" s="57" t="s">
        <v>195</v>
      </c>
      <c r="E170" s="56">
        <v>1630</v>
      </c>
      <c r="F170" s="58" t="s">
        <v>175</v>
      </c>
      <c r="G170" s="25">
        <f>E170*0.95</f>
        <v>1548.5</v>
      </c>
      <c r="H170" s="25">
        <f>G170*0.5</f>
        <v>774.25</v>
      </c>
      <c r="I170" s="59"/>
      <c r="J170" s="26">
        <f>H170-I170</f>
        <v>774.25</v>
      </c>
      <c r="K170" s="56">
        <v>0</v>
      </c>
      <c r="L170" s="56">
        <v>0</v>
      </c>
    </row>
    <row r="171" spans="1:12" ht="17.399999999999999" x14ac:dyDescent="0.3">
      <c r="A171" s="130"/>
      <c r="B171" s="125"/>
      <c r="C171" s="134"/>
      <c r="D171" s="57"/>
      <c r="E171" s="56"/>
      <c r="F171" s="58" t="s">
        <v>73</v>
      </c>
      <c r="G171" s="61"/>
      <c r="H171" s="61">
        <v>774.25</v>
      </c>
      <c r="I171" s="62">
        <v>400</v>
      </c>
      <c r="J171" s="26">
        <f t="shared" ref="J171:J233" si="17">H171-I171</f>
        <v>374.25</v>
      </c>
      <c r="K171" s="56">
        <v>2</v>
      </c>
      <c r="L171" s="56">
        <v>0</v>
      </c>
    </row>
    <row r="172" spans="1:12" ht="17.399999999999999" x14ac:dyDescent="0.3">
      <c r="A172" s="130">
        <f t="shared" ref="A172" si="18">A170+1</f>
        <v>77</v>
      </c>
      <c r="B172" s="125"/>
      <c r="C172" s="173" t="s">
        <v>196</v>
      </c>
      <c r="D172" s="57" t="s">
        <v>197</v>
      </c>
      <c r="E172" s="56">
        <v>360</v>
      </c>
      <c r="F172" s="58" t="s">
        <v>73</v>
      </c>
      <c r="G172" s="25">
        <f>E172*0.95</f>
        <v>342</v>
      </c>
      <c r="H172" s="25">
        <f>G172*0.5</f>
        <v>171</v>
      </c>
      <c r="I172" s="59"/>
      <c r="J172" s="26">
        <f t="shared" si="17"/>
        <v>171</v>
      </c>
      <c r="K172" s="56">
        <v>2</v>
      </c>
      <c r="L172" s="56">
        <v>2</v>
      </c>
    </row>
    <row r="173" spans="1:12" ht="17.399999999999999" x14ac:dyDescent="0.3">
      <c r="A173" s="130"/>
      <c r="B173" s="125"/>
      <c r="C173" s="134"/>
      <c r="D173" s="57"/>
      <c r="E173" s="56"/>
      <c r="F173" s="58" t="s">
        <v>60</v>
      </c>
      <c r="G173" s="61"/>
      <c r="H173" s="61">
        <v>171</v>
      </c>
      <c r="I173" s="59"/>
      <c r="J173" s="26">
        <f t="shared" si="17"/>
        <v>171</v>
      </c>
      <c r="K173" s="56">
        <v>0</v>
      </c>
      <c r="L173" s="56">
        <v>0</v>
      </c>
    </row>
    <row r="174" spans="1:12" ht="17.399999999999999" x14ac:dyDescent="0.3">
      <c r="A174" s="130">
        <f t="shared" ref="A174" si="19">A172+1</f>
        <v>78</v>
      </c>
      <c r="B174" s="125"/>
      <c r="C174" s="173" t="s">
        <v>198</v>
      </c>
      <c r="D174" s="57" t="s">
        <v>199</v>
      </c>
      <c r="E174" s="56">
        <v>130</v>
      </c>
      <c r="F174" s="58" t="s">
        <v>60</v>
      </c>
      <c r="G174" s="25">
        <f>E174*0.95</f>
        <v>123.5</v>
      </c>
      <c r="H174" s="25">
        <f t="shared" ref="H174:H184" si="20">G174*0.5</f>
        <v>61.75</v>
      </c>
      <c r="I174" s="59"/>
      <c r="J174" s="26">
        <f t="shared" si="17"/>
        <v>61.75</v>
      </c>
      <c r="K174" s="56">
        <v>1</v>
      </c>
      <c r="L174" s="56">
        <v>1</v>
      </c>
    </row>
    <row r="175" spans="1:12" ht="17.399999999999999" x14ac:dyDescent="0.3">
      <c r="A175" s="130"/>
      <c r="B175" s="125"/>
      <c r="C175" s="134"/>
      <c r="D175" s="57"/>
      <c r="E175" s="56"/>
      <c r="F175" s="58" t="s">
        <v>61</v>
      </c>
      <c r="G175" s="25"/>
      <c r="H175" s="25">
        <v>61.75</v>
      </c>
      <c r="I175" s="59">
        <v>35</v>
      </c>
      <c r="J175" s="26">
        <f t="shared" si="17"/>
        <v>26.75</v>
      </c>
      <c r="K175" s="56">
        <v>4</v>
      </c>
      <c r="L175" s="56">
        <v>0</v>
      </c>
    </row>
    <row r="176" spans="1:12" ht="17.25" customHeight="1" x14ac:dyDescent="0.3">
      <c r="A176" s="130">
        <f t="shared" ref="A176" si="21">A174+1</f>
        <v>79</v>
      </c>
      <c r="B176" s="125"/>
      <c r="C176" s="173" t="s">
        <v>200</v>
      </c>
      <c r="D176" s="57" t="s">
        <v>201</v>
      </c>
      <c r="E176" s="56">
        <v>37.5</v>
      </c>
      <c r="F176" s="58" t="s">
        <v>60</v>
      </c>
      <c r="G176" s="25">
        <f>E176*0.95</f>
        <v>35.625</v>
      </c>
      <c r="H176" s="25">
        <f t="shared" si="20"/>
        <v>17.8125</v>
      </c>
      <c r="I176" s="59"/>
      <c r="J176" s="26">
        <f t="shared" si="17"/>
        <v>17.8125</v>
      </c>
      <c r="K176" s="56">
        <v>2</v>
      </c>
      <c r="L176" s="56">
        <v>2</v>
      </c>
    </row>
    <row r="177" spans="1:12" ht="17.399999999999999" x14ac:dyDescent="0.3">
      <c r="A177" s="130"/>
      <c r="B177" s="125"/>
      <c r="C177" s="134"/>
      <c r="D177" s="57"/>
      <c r="E177" s="56"/>
      <c r="F177" s="58" t="s">
        <v>61</v>
      </c>
      <c r="G177" s="25"/>
      <c r="H177" s="25">
        <v>17.809999999999999</v>
      </c>
      <c r="I177" s="59"/>
      <c r="J177" s="26">
        <f>H177-I177</f>
        <v>17.809999999999999</v>
      </c>
      <c r="K177" s="56">
        <v>2</v>
      </c>
      <c r="L177" s="56">
        <v>4</v>
      </c>
    </row>
    <row r="178" spans="1:12" ht="17.399999999999999" x14ac:dyDescent="0.3">
      <c r="A178" s="130">
        <f t="shared" ref="A178" si="22">A176+1</f>
        <v>80</v>
      </c>
      <c r="B178" s="125"/>
      <c r="C178" s="173" t="s">
        <v>202</v>
      </c>
      <c r="D178" s="57" t="s">
        <v>203</v>
      </c>
      <c r="E178" s="56">
        <v>113</v>
      </c>
      <c r="F178" s="58" t="s">
        <v>60</v>
      </c>
      <c r="G178" s="25">
        <f>E178*0.95</f>
        <v>107.35</v>
      </c>
      <c r="H178" s="25">
        <f t="shared" si="20"/>
        <v>53.674999999999997</v>
      </c>
      <c r="I178" s="62">
        <v>35</v>
      </c>
      <c r="J178" s="26">
        <f t="shared" si="17"/>
        <v>18.674999999999997</v>
      </c>
      <c r="K178" s="56">
        <v>0</v>
      </c>
      <c r="L178" s="56">
        <v>0</v>
      </c>
    </row>
    <row r="179" spans="1:12" ht="17.399999999999999" x14ac:dyDescent="0.3">
      <c r="A179" s="130"/>
      <c r="B179" s="125"/>
      <c r="C179" s="134"/>
      <c r="D179" s="57"/>
      <c r="E179" s="56"/>
      <c r="F179" s="58" t="s">
        <v>61</v>
      </c>
      <c r="G179" s="25"/>
      <c r="H179" s="25">
        <v>53.68</v>
      </c>
      <c r="I179" s="62"/>
      <c r="J179" s="26">
        <f t="shared" si="17"/>
        <v>53.68</v>
      </c>
      <c r="K179" s="56">
        <v>2</v>
      </c>
      <c r="L179" s="56">
        <v>1</v>
      </c>
    </row>
    <row r="180" spans="1:12" ht="17.399999999999999" x14ac:dyDescent="0.3">
      <c r="A180" s="130">
        <f t="shared" ref="A180" si="23">A178+1</f>
        <v>81</v>
      </c>
      <c r="B180" s="125"/>
      <c r="C180" s="173" t="s">
        <v>204</v>
      </c>
      <c r="D180" s="57" t="s">
        <v>205</v>
      </c>
      <c r="E180" s="56">
        <v>63</v>
      </c>
      <c r="F180" s="58" t="s">
        <v>60</v>
      </c>
      <c r="G180" s="25">
        <f t="shared" ref="G180:G184" si="24">E180*0.95</f>
        <v>59.849999999999994</v>
      </c>
      <c r="H180" s="25">
        <f t="shared" si="20"/>
        <v>29.924999999999997</v>
      </c>
      <c r="I180" s="59"/>
      <c r="J180" s="26">
        <f t="shared" si="17"/>
        <v>29.924999999999997</v>
      </c>
      <c r="K180" s="56">
        <v>1</v>
      </c>
      <c r="L180" s="56">
        <v>4</v>
      </c>
    </row>
    <row r="181" spans="1:12" ht="17.399999999999999" x14ac:dyDescent="0.3">
      <c r="A181" s="130"/>
      <c r="B181" s="125"/>
      <c r="C181" s="134"/>
      <c r="D181" s="57"/>
      <c r="E181" s="56"/>
      <c r="F181" s="58" t="s">
        <v>61</v>
      </c>
      <c r="G181" s="25"/>
      <c r="H181" s="25">
        <v>29.93</v>
      </c>
      <c r="I181" s="59">
        <v>21</v>
      </c>
      <c r="J181" s="26">
        <f t="shared" si="17"/>
        <v>8.93</v>
      </c>
      <c r="K181" s="56">
        <v>6</v>
      </c>
      <c r="L181" s="56">
        <v>2</v>
      </c>
    </row>
    <row r="182" spans="1:12" ht="17.25" customHeight="1" x14ac:dyDescent="0.3">
      <c r="A182" s="130">
        <f t="shared" ref="A182" si="25">A180+1</f>
        <v>82</v>
      </c>
      <c r="B182" s="125"/>
      <c r="C182" s="173" t="s">
        <v>206</v>
      </c>
      <c r="D182" s="57" t="s">
        <v>207</v>
      </c>
      <c r="E182" s="56">
        <v>81.5</v>
      </c>
      <c r="F182" s="58" t="s">
        <v>60</v>
      </c>
      <c r="G182" s="25">
        <f t="shared" si="24"/>
        <v>77.424999999999997</v>
      </c>
      <c r="H182" s="25">
        <f t="shared" si="20"/>
        <v>38.712499999999999</v>
      </c>
      <c r="I182" s="59"/>
      <c r="J182" s="26">
        <f t="shared" si="17"/>
        <v>38.712499999999999</v>
      </c>
      <c r="K182" s="56">
        <v>3</v>
      </c>
      <c r="L182" s="56">
        <v>3</v>
      </c>
    </row>
    <row r="183" spans="1:12" ht="17.399999999999999" x14ac:dyDescent="0.3">
      <c r="A183" s="130"/>
      <c r="B183" s="125"/>
      <c r="C183" s="134"/>
      <c r="D183" s="57"/>
      <c r="E183" s="56"/>
      <c r="F183" s="58" t="s">
        <v>61</v>
      </c>
      <c r="G183" s="25"/>
      <c r="H183" s="25">
        <v>38.71</v>
      </c>
      <c r="I183" s="59"/>
      <c r="J183" s="26">
        <f t="shared" si="17"/>
        <v>38.71</v>
      </c>
      <c r="K183" s="56">
        <v>3</v>
      </c>
      <c r="L183" s="56">
        <v>8</v>
      </c>
    </row>
    <row r="184" spans="1:12" ht="17.399999999999999" x14ac:dyDescent="0.3">
      <c r="A184" s="127">
        <f t="shared" ref="A184" si="26">A182+1</f>
        <v>83</v>
      </c>
      <c r="B184" s="125"/>
      <c r="C184" s="173" t="s">
        <v>208</v>
      </c>
      <c r="D184" s="57" t="s">
        <v>209</v>
      </c>
      <c r="E184" s="56">
        <v>320</v>
      </c>
      <c r="F184" s="58" t="s">
        <v>73</v>
      </c>
      <c r="G184" s="25">
        <f t="shared" si="24"/>
        <v>304</v>
      </c>
      <c r="H184" s="25">
        <f t="shared" si="20"/>
        <v>152</v>
      </c>
      <c r="I184" s="59"/>
      <c r="J184" s="26">
        <f t="shared" si="17"/>
        <v>152</v>
      </c>
      <c r="K184" s="56">
        <v>0</v>
      </c>
      <c r="L184" s="56">
        <v>0</v>
      </c>
    </row>
    <row r="185" spans="1:12" ht="17.399999999999999" x14ac:dyDescent="0.35">
      <c r="A185" s="128"/>
      <c r="B185" s="125"/>
      <c r="C185" s="134"/>
      <c r="D185" s="63"/>
      <c r="E185" s="63"/>
      <c r="F185" s="58" t="s">
        <v>60</v>
      </c>
      <c r="G185" s="64"/>
      <c r="H185" s="25">
        <v>152</v>
      </c>
      <c r="I185" s="62">
        <v>100</v>
      </c>
      <c r="J185" s="26">
        <f t="shared" si="17"/>
        <v>52</v>
      </c>
      <c r="K185" s="56">
        <v>0</v>
      </c>
      <c r="L185" s="56">
        <v>0</v>
      </c>
    </row>
    <row r="186" spans="1:12" ht="17.399999999999999" x14ac:dyDescent="0.3">
      <c r="A186" s="129"/>
      <c r="B186" s="125"/>
      <c r="C186" s="134"/>
      <c r="D186" s="57" t="s">
        <v>210</v>
      </c>
      <c r="E186" s="56">
        <v>160</v>
      </c>
      <c r="F186" s="58" t="s">
        <v>61</v>
      </c>
      <c r="G186" s="25">
        <f>E186*0.95</f>
        <v>152</v>
      </c>
      <c r="H186" s="25">
        <f>G186*0.5</f>
        <v>76</v>
      </c>
      <c r="I186" s="62"/>
      <c r="J186" s="26">
        <f t="shared" si="17"/>
        <v>76</v>
      </c>
      <c r="K186" s="56">
        <v>0</v>
      </c>
      <c r="L186" s="56">
        <v>0</v>
      </c>
    </row>
    <row r="187" spans="1:12" ht="17.399999999999999" x14ac:dyDescent="0.3">
      <c r="A187" s="127">
        <v>84</v>
      </c>
      <c r="B187" s="125"/>
      <c r="C187" s="173" t="s">
        <v>211</v>
      </c>
      <c r="D187" s="57" t="s">
        <v>205</v>
      </c>
      <c r="E187" s="56">
        <v>63</v>
      </c>
      <c r="F187" s="58" t="s">
        <v>60</v>
      </c>
      <c r="G187" s="25">
        <f t="shared" ref="G187:G193" si="27">E187*0.95</f>
        <v>59.849999999999994</v>
      </c>
      <c r="H187" s="25">
        <f t="shared" ref="H187:H195" si="28">G187*0.5</f>
        <v>29.924999999999997</v>
      </c>
      <c r="I187" s="59"/>
      <c r="J187" s="26">
        <f t="shared" si="17"/>
        <v>29.924999999999997</v>
      </c>
      <c r="K187" s="56">
        <v>1</v>
      </c>
      <c r="L187" s="56">
        <v>3</v>
      </c>
    </row>
    <row r="188" spans="1:12" ht="17.399999999999999" x14ac:dyDescent="0.3">
      <c r="A188" s="129"/>
      <c r="B188" s="125"/>
      <c r="C188" s="134"/>
      <c r="D188" s="57"/>
      <c r="E188" s="56"/>
      <c r="F188" s="58" t="s">
        <v>61</v>
      </c>
      <c r="G188" s="25"/>
      <c r="H188" s="25">
        <v>29.93</v>
      </c>
      <c r="I188" s="59">
        <v>15</v>
      </c>
      <c r="J188" s="26">
        <f>H188-I188</f>
        <v>14.93</v>
      </c>
      <c r="K188" s="56">
        <v>4</v>
      </c>
      <c r="L188" s="56">
        <v>2</v>
      </c>
    </row>
    <row r="189" spans="1:12" ht="17.399999999999999" x14ac:dyDescent="0.3">
      <c r="A189" s="127">
        <v>85</v>
      </c>
      <c r="B189" s="125"/>
      <c r="C189" s="173" t="s">
        <v>212</v>
      </c>
      <c r="D189" s="57" t="s">
        <v>213</v>
      </c>
      <c r="E189" s="56">
        <v>79</v>
      </c>
      <c r="F189" s="58" t="s">
        <v>60</v>
      </c>
      <c r="G189" s="25">
        <f t="shared" si="27"/>
        <v>75.05</v>
      </c>
      <c r="H189" s="25">
        <f t="shared" si="28"/>
        <v>37.524999999999999</v>
      </c>
      <c r="I189" s="62">
        <v>28.2</v>
      </c>
      <c r="J189" s="26">
        <f t="shared" si="17"/>
        <v>9.3249999999999993</v>
      </c>
      <c r="K189" s="56">
        <v>0</v>
      </c>
      <c r="L189" s="56">
        <v>0</v>
      </c>
    </row>
    <row r="190" spans="1:12" ht="17.399999999999999" x14ac:dyDescent="0.3">
      <c r="A190" s="129"/>
      <c r="B190" s="125"/>
      <c r="C190" s="134"/>
      <c r="D190" s="57"/>
      <c r="E190" s="56"/>
      <c r="F190" s="58" t="s">
        <v>61</v>
      </c>
      <c r="G190" s="25"/>
      <c r="H190" s="25">
        <v>37.53</v>
      </c>
      <c r="I190" s="62"/>
      <c r="J190" s="26">
        <f t="shared" si="17"/>
        <v>37.53</v>
      </c>
      <c r="K190" s="56">
        <v>0</v>
      </c>
      <c r="L190" s="56">
        <v>0</v>
      </c>
    </row>
    <row r="191" spans="1:12" ht="17.399999999999999" x14ac:dyDescent="0.3">
      <c r="A191" s="127">
        <f>A189+1</f>
        <v>86</v>
      </c>
      <c r="B191" s="125"/>
      <c r="C191" s="173" t="s">
        <v>214</v>
      </c>
      <c r="D191" s="57" t="s">
        <v>205</v>
      </c>
      <c r="E191" s="56">
        <v>63</v>
      </c>
      <c r="F191" s="58" t="s">
        <v>60</v>
      </c>
      <c r="G191" s="25">
        <f t="shared" si="27"/>
        <v>59.849999999999994</v>
      </c>
      <c r="H191" s="25">
        <f t="shared" si="28"/>
        <v>29.924999999999997</v>
      </c>
      <c r="I191" s="59"/>
      <c r="J191" s="26">
        <f t="shared" si="17"/>
        <v>29.924999999999997</v>
      </c>
      <c r="K191" s="56">
        <v>0</v>
      </c>
      <c r="L191" s="56">
        <v>3</v>
      </c>
    </row>
    <row r="192" spans="1:12" ht="17.399999999999999" x14ac:dyDescent="0.3">
      <c r="A192" s="129"/>
      <c r="B192" s="125"/>
      <c r="C192" s="134"/>
      <c r="D192" s="57"/>
      <c r="E192" s="56"/>
      <c r="F192" s="58" t="s">
        <v>61</v>
      </c>
      <c r="G192" s="25"/>
      <c r="H192" s="25">
        <v>29.93</v>
      </c>
      <c r="I192" s="59"/>
      <c r="J192" s="26">
        <f t="shared" si="17"/>
        <v>29.93</v>
      </c>
      <c r="K192" s="56">
        <v>3</v>
      </c>
      <c r="L192" s="56">
        <v>4</v>
      </c>
    </row>
    <row r="193" spans="1:12" ht="17.399999999999999" x14ac:dyDescent="0.3">
      <c r="A193" s="127">
        <f>A191+1</f>
        <v>87</v>
      </c>
      <c r="B193" s="125"/>
      <c r="C193" s="173" t="s">
        <v>215</v>
      </c>
      <c r="D193" s="57" t="s">
        <v>207</v>
      </c>
      <c r="E193" s="56">
        <v>81.5</v>
      </c>
      <c r="F193" s="58" t="s">
        <v>73</v>
      </c>
      <c r="G193" s="25">
        <f t="shared" si="27"/>
        <v>77.424999999999997</v>
      </c>
      <c r="H193" s="25">
        <f t="shared" si="28"/>
        <v>38.712499999999999</v>
      </c>
      <c r="I193" s="59"/>
      <c r="J193" s="26">
        <f t="shared" si="17"/>
        <v>38.712499999999999</v>
      </c>
      <c r="K193" s="56">
        <v>0</v>
      </c>
      <c r="L193" s="56">
        <v>2</v>
      </c>
    </row>
    <row r="194" spans="1:12" ht="17.399999999999999" x14ac:dyDescent="0.3">
      <c r="A194" s="129"/>
      <c r="B194" s="125"/>
      <c r="C194" s="134"/>
      <c r="D194" s="57"/>
      <c r="E194" s="56"/>
      <c r="F194" s="58" t="s">
        <v>61</v>
      </c>
      <c r="G194" s="25"/>
      <c r="H194" s="25">
        <v>38.71</v>
      </c>
      <c r="I194" s="59"/>
      <c r="J194" s="26">
        <f t="shared" si="17"/>
        <v>38.71</v>
      </c>
      <c r="K194" s="56">
        <v>4</v>
      </c>
      <c r="L194" s="56">
        <v>4</v>
      </c>
    </row>
    <row r="195" spans="1:12" ht="51.75" customHeight="1" x14ac:dyDescent="0.3">
      <c r="A195" s="115">
        <f>A193+1</f>
        <v>88</v>
      </c>
      <c r="B195" s="125"/>
      <c r="C195" s="175" t="s">
        <v>216</v>
      </c>
      <c r="D195" s="33" t="s">
        <v>217</v>
      </c>
      <c r="E195" s="56">
        <v>480</v>
      </c>
      <c r="F195" s="58" t="s">
        <v>73</v>
      </c>
      <c r="G195" s="25">
        <f>E195*0.95</f>
        <v>456</v>
      </c>
      <c r="H195" s="25">
        <f t="shared" si="28"/>
        <v>228</v>
      </c>
      <c r="I195" s="59"/>
      <c r="J195" s="26">
        <f t="shared" si="17"/>
        <v>228</v>
      </c>
      <c r="K195" s="56">
        <v>0</v>
      </c>
      <c r="L195" s="56">
        <v>0</v>
      </c>
    </row>
    <row r="196" spans="1:12" ht="17.399999999999999" x14ac:dyDescent="0.35">
      <c r="A196" s="117"/>
      <c r="B196" s="125"/>
      <c r="C196" s="176"/>
      <c r="D196" s="63"/>
      <c r="E196" s="63"/>
      <c r="F196" s="58" t="s">
        <v>60</v>
      </c>
      <c r="G196" s="64"/>
      <c r="H196" s="25">
        <v>228</v>
      </c>
      <c r="I196" s="59"/>
      <c r="J196" s="26">
        <f t="shared" si="17"/>
        <v>228</v>
      </c>
      <c r="K196" s="56">
        <v>0</v>
      </c>
      <c r="L196" s="56">
        <v>0</v>
      </c>
    </row>
    <row r="197" spans="1:12" ht="17.399999999999999" x14ac:dyDescent="0.3">
      <c r="A197" s="116"/>
      <c r="B197" s="125"/>
      <c r="C197" s="177"/>
      <c r="D197" s="33" t="s">
        <v>218</v>
      </c>
      <c r="E197" s="56">
        <v>81.5</v>
      </c>
      <c r="F197" s="58" t="s">
        <v>61</v>
      </c>
      <c r="G197" s="61">
        <f>E197*0.95</f>
        <v>77.424999999999997</v>
      </c>
      <c r="H197" s="25">
        <f>G197*0.5</f>
        <v>38.712499999999999</v>
      </c>
      <c r="I197" s="59"/>
      <c r="J197" s="26">
        <f t="shared" si="17"/>
        <v>38.712499999999999</v>
      </c>
      <c r="K197" s="56">
        <v>3</v>
      </c>
      <c r="L197" s="56">
        <v>2</v>
      </c>
    </row>
    <row r="198" spans="1:12" ht="17.399999999999999" x14ac:dyDescent="0.3">
      <c r="A198" s="127">
        <v>89</v>
      </c>
      <c r="B198" s="125"/>
      <c r="C198" s="173" t="s">
        <v>219</v>
      </c>
      <c r="D198" s="33" t="s">
        <v>220</v>
      </c>
      <c r="E198" s="56">
        <v>200</v>
      </c>
      <c r="F198" s="58" t="s">
        <v>73</v>
      </c>
      <c r="G198" s="25">
        <f>E198*0.95</f>
        <v>190</v>
      </c>
      <c r="H198" s="25">
        <f>G198*0.5</f>
        <v>95</v>
      </c>
      <c r="I198" s="59"/>
      <c r="J198" s="26">
        <f t="shared" si="17"/>
        <v>95</v>
      </c>
      <c r="K198" s="56">
        <v>1</v>
      </c>
      <c r="L198" s="56">
        <v>2</v>
      </c>
    </row>
    <row r="199" spans="1:12" ht="17.399999999999999" x14ac:dyDescent="0.35">
      <c r="A199" s="128"/>
      <c r="B199" s="125"/>
      <c r="C199" s="134"/>
      <c r="D199" s="63"/>
      <c r="E199" s="63"/>
      <c r="F199" s="58" t="s">
        <v>60</v>
      </c>
      <c r="G199" s="64"/>
      <c r="H199" s="25">
        <v>95</v>
      </c>
      <c r="I199" s="59"/>
      <c r="J199" s="26">
        <f t="shared" si="17"/>
        <v>95</v>
      </c>
      <c r="K199" s="56">
        <v>2</v>
      </c>
      <c r="L199" s="56">
        <v>2</v>
      </c>
    </row>
    <row r="200" spans="1:12" ht="17.399999999999999" x14ac:dyDescent="0.3">
      <c r="A200" s="129"/>
      <c r="B200" s="125"/>
      <c r="C200" s="134"/>
      <c r="D200" s="33" t="s">
        <v>218</v>
      </c>
      <c r="E200" s="56">
        <v>81.5</v>
      </c>
      <c r="F200" s="58" t="s">
        <v>61</v>
      </c>
      <c r="G200" s="65">
        <f>E200*0.9</f>
        <v>73.350000000000009</v>
      </c>
      <c r="H200" s="25">
        <f>G200*0.5</f>
        <v>36.675000000000004</v>
      </c>
      <c r="I200" s="59">
        <v>10</v>
      </c>
      <c r="J200" s="26">
        <f t="shared" si="17"/>
        <v>26.675000000000004</v>
      </c>
      <c r="K200" s="56">
        <v>3</v>
      </c>
      <c r="L200" s="56">
        <v>4</v>
      </c>
    </row>
    <row r="201" spans="1:12" ht="17.399999999999999" x14ac:dyDescent="0.3">
      <c r="A201" s="127">
        <f>A198+1</f>
        <v>90</v>
      </c>
      <c r="B201" s="125"/>
      <c r="C201" s="173" t="s">
        <v>221</v>
      </c>
      <c r="D201" s="57" t="s">
        <v>222</v>
      </c>
      <c r="E201" s="56">
        <v>100</v>
      </c>
      <c r="F201" s="58" t="s">
        <v>73</v>
      </c>
      <c r="G201" s="25">
        <f t="shared" ref="G201:G225" si="29">E201*0.95</f>
        <v>95</v>
      </c>
      <c r="H201" s="25">
        <f>G201*0.5</f>
        <v>47.5</v>
      </c>
      <c r="I201" s="59"/>
      <c r="J201" s="26">
        <f t="shared" si="17"/>
        <v>47.5</v>
      </c>
      <c r="K201" s="56">
        <v>4</v>
      </c>
      <c r="L201" s="56">
        <v>0</v>
      </c>
    </row>
    <row r="202" spans="1:12" ht="17.399999999999999" x14ac:dyDescent="0.3">
      <c r="A202" s="129"/>
      <c r="B202" s="125"/>
      <c r="C202" s="134"/>
      <c r="D202" s="57"/>
      <c r="E202" s="56"/>
      <c r="F202" s="58" t="s">
        <v>60</v>
      </c>
      <c r="G202" s="25"/>
      <c r="H202" s="61">
        <v>47.5</v>
      </c>
      <c r="I202" s="59"/>
      <c r="J202" s="26">
        <f t="shared" si="17"/>
        <v>47.5</v>
      </c>
      <c r="K202" s="56">
        <v>0</v>
      </c>
      <c r="L202" s="56">
        <v>0</v>
      </c>
    </row>
    <row r="203" spans="1:12" ht="17.399999999999999" x14ac:dyDescent="0.3">
      <c r="A203" s="127">
        <f>A201+1</f>
        <v>91</v>
      </c>
      <c r="B203" s="125"/>
      <c r="C203" s="173" t="s">
        <v>223</v>
      </c>
      <c r="D203" s="57" t="s">
        <v>224</v>
      </c>
      <c r="E203" s="56">
        <v>180</v>
      </c>
      <c r="F203" s="58" t="s">
        <v>60</v>
      </c>
      <c r="G203" s="25">
        <f t="shared" si="29"/>
        <v>171</v>
      </c>
      <c r="H203" s="25">
        <f t="shared" ref="H203:H219" si="30">G203*0.5</f>
        <v>85.5</v>
      </c>
      <c r="I203" s="59"/>
      <c r="J203" s="26">
        <f t="shared" si="17"/>
        <v>85.5</v>
      </c>
      <c r="K203" s="56">
        <v>0</v>
      </c>
      <c r="L203" s="56">
        <v>0</v>
      </c>
    </row>
    <row r="204" spans="1:12" ht="17.399999999999999" x14ac:dyDescent="0.3">
      <c r="A204" s="129"/>
      <c r="B204" s="125"/>
      <c r="C204" s="134"/>
      <c r="D204" s="57"/>
      <c r="E204" s="56"/>
      <c r="F204" s="58" t="s">
        <v>61</v>
      </c>
      <c r="G204" s="25"/>
      <c r="H204" s="25">
        <v>85.5</v>
      </c>
      <c r="I204" s="59"/>
      <c r="J204" s="26">
        <f t="shared" si="17"/>
        <v>85.5</v>
      </c>
      <c r="K204" s="56">
        <v>2</v>
      </c>
      <c r="L204" s="56">
        <v>2</v>
      </c>
    </row>
    <row r="205" spans="1:12" ht="17.399999999999999" x14ac:dyDescent="0.3">
      <c r="A205" s="127">
        <f>A203+1</f>
        <v>92</v>
      </c>
      <c r="B205" s="125"/>
      <c r="C205" s="174" t="s">
        <v>225</v>
      </c>
      <c r="D205" s="66" t="s">
        <v>205</v>
      </c>
      <c r="E205" s="56">
        <v>63</v>
      </c>
      <c r="F205" s="58" t="s">
        <v>60</v>
      </c>
      <c r="G205" s="25">
        <f t="shared" si="29"/>
        <v>59.849999999999994</v>
      </c>
      <c r="H205" s="25">
        <f t="shared" si="30"/>
        <v>29.924999999999997</v>
      </c>
      <c r="I205" s="59"/>
      <c r="J205" s="26">
        <f t="shared" si="17"/>
        <v>29.924999999999997</v>
      </c>
      <c r="K205" s="56">
        <v>0</v>
      </c>
      <c r="L205" s="56">
        <v>2</v>
      </c>
    </row>
    <row r="206" spans="1:12" ht="17.399999999999999" x14ac:dyDescent="0.3">
      <c r="A206" s="129"/>
      <c r="B206" s="125"/>
      <c r="C206" s="134"/>
      <c r="D206" s="66"/>
      <c r="E206" s="56"/>
      <c r="F206" s="58" t="s">
        <v>61</v>
      </c>
      <c r="G206" s="25"/>
      <c r="H206" s="25">
        <v>29.93</v>
      </c>
      <c r="I206" s="59"/>
      <c r="J206" s="26">
        <f t="shared" si="17"/>
        <v>29.93</v>
      </c>
      <c r="K206" s="56">
        <v>1</v>
      </c>
      <c r="L206" s="56">
        <v>4</v>
      </c>
    </row>
    <row r="207" spans="1:12" ht="17.399999999999999" x14ac:dyDescent="0.3">
      <c r="A207" s="127">
        <f>A205+1</f>
        <v>93</v>
      </c>
      <c r="B207" s="125"/>
      <c r="C207" s="174" t="s">
        <v>226</v>
      </c>
      <c r="D207" s="66" t="s">
        <v>227</v>
      </c>
      <c r="E207" s="56">
        <v>210</v>
      </c>
      <c r="F207" s="58" t="s">
        <v>60</v>
      </c>
      <c r="G207" s="25">
        <f t="shared" si="29"/>
        <v>199.5</v>
      </c>
      <c r="H207" s="25">
        <f t="shared" si="30"/>
        <v>99.75</v>
      </c>
      <c r="I207" s="67">
        <v>50</v>
      </c>
      <c r="J207" s="26">
        <f t="shared" si="17"/>
        <v>49.75</v>
      </c>
      <c r="K207" s="56">
        <v>0</v>
      </c>
      <c r="L207" s="56">
        <v>3</v>
      </c>
    </row>
    <row r="208" spans="1:12" ht="17.399999999999999" x14ac:dyDescent="0.3">
      <c r="A208" s="129"/>
      <c r="B208" s="125"/>
      <c r="C208" s="134"/>
      <c r="D208" s="66"/>
      <c r="E208" s="56"/>
      <c r="F208" s="58" t="s">
        <v>61</v>
      </c>
      <c r="G208" s="25"/>
      <c r="H208" s="25">
        <v>99.75</v>
      </c>
      <c r="I208" s="67"/>
      <c r="J208" s="26">
        <f t="shared" si="17"/>
        <v>99.75</v>
      </c>
      <c r="K208" s="56">
        <v>0</v>
      </c>
      <c r="L208" s="56">
        <v>0</v>
      </c>
    </row>
    <row r="209" spans="1:12" ht="17.399999999999999" x14ac:dyDescent="0.3">
      <c r="A209" s="127">
        <f>A207+1</f>
        <v>94</v>
      </c>
      <c r="B209" s="125"/>
      <c r="C209" s="174" t="s">
        <v>228</v>
      </c>
      <c r="D209" s="66" t="s">
        <v>229</v>
      </c>
      <c r="E209" s="56">
        <v>100</v>
      </c>
      <c r="F209" s="58" t="s">
        <v>60</v>
      </c>
      <c r="G209" s="25">
        <f t="shared" si="29"/>
        <v>95</v>
      </c>
      <c r="H209" s="25">
        <f t="shared" si="30"/>
        <v>47.5</v>
      </c>
      <c r="I209" s="67">
        <v>40</v>
      </c>
      <c r="J209" s="26">
        <f t="shared" si="17"/>
        <v>7.5</v>
      </c>
      <c r="K209" s="56">
        <v>0</v>
      </c>
      <c r="L209" s="56">
        <v>2</v>
      </c>
    </row>
    <row r="210" spans="1:12" ht="17.399999999999999" x14ac:dyDescent="0.3">
      <c r="A210" s="129"/>
      <c r="B210" s="125"/>
      <c r="C210" s="134"/>
      <c r="D210" s="66"/>
      <c r="E210" s="56"/>
      <c r="F210" s="58" t="s">
        <v>61</v>
      </c>
      <c r="G210" s="25"/>
      <c r="H210" s="25">
        <v>47.5</v>
      </c>
      <c r="I210" s="67">
        <v>5</v>
      </c>
      <c r="J210" s="26">
        <f t="shared" si="17"/>
        <v>42.5</v>
      </c>
      <c r="K210" s="56">
        <v>3</v>
      </c>
      <c r="L210" s="56">
        <v>3</v>
      </c>
    </row>
    <row r="211" spans="1:12" ht="17.399999999999999" x14ac:dyDescent="0.3">
      <c r="A211" s="127">
        <f>A209+1</f>
        <v>95</v>
      </c>
      <c r="B211" s="125"/>
      <c r="C211" s="174" t="s">
        <v>230</v>
      </c>
      <c r="D211" s="66" t="s">
        <v>205</v>
      </c>
      <c r="E211" s="56">
        <v>63</v>
      </c>
      <c r="F211" s="58" t="s">
        <v>60</v>
      </c>
      <c r="G211" s="25">
        <f t="shared" si="29"/>
        <v>59.849999999999994</v>
      </c>
      <c r="H211" s="25">
        <f t="shared" si="30"/>
        <v>29.924999999999997</v>
      </c>
      <c r="I211" s="59"/>
      <c r="J211" s="26">
        <f t="shared" si="17"/>
        <v>29.924999999999997</v>
      </c>
      <c r="K211" s="56">
        <v>0</v>
      </c>
      <c r="L211" s="56">
        <v>2</v>
      </c>
    </row>
    <row r="212" spans="1:12" ht="17.399999999999999" x14ac:dyDescent="0.3">
      <c r="A212" s="129"/>
      <c r="B212" s="125"/>
      <c r="C212" s="134"/>
      <c r="D212" s="66"/>
      <c r="E212" s="56"/>
      <c r="F212" s="58" t="s">
        <v>61</v>
      </c>
      <c r="G212" s="25"/>
      <c r="H212" s="25">
        <v>29.93</v>
      </c>
      <c r="I212" s="59">
        <v>25</v>
      </c>
      <c r="J212" s="26">
        <f t="shared" si="17"/>
        <v>4.93</v>
      </c>
      <c r="K212" s="56">
        <v>2</v>
      </c>
      <c r="L212" s="56">
        <v>4</v>
      </c>
    </row>
    <row r="213" spans="1:12" ht="17.399999999999999" x14ac:dyDescent="0.3">
      <c r="A213" s="127">
        <f>A211+1</f>
        <v>96</v>
      </c>
      <c r="B213" s="125"/>
      <c r="C213" s="174" t="s">
        <v>231</v>
      </c>
      <c r="D213" s="66" t="s">
        <v>203</v>
      </c>
      <c r="E213" s="56">
        <v>113</v>
      </c>
      <c r="F213" s="58" t="s">
        <v>60</v>
      </c>
      <c r="G213" s="25">
        <f t="shared" si="29"/>
        <v>107.35</v>
      </c>
      <c r="H213" s="25">
        <f t="shared" si="30"/>
        <v>53.674999999999997</v>
      </c>
      <c r="I213" s="67">
        <v>30</v>
      </c>
      <c r="J213" s="26">
        <f t="shared" si="17"/>
        <v>23.674999999999997</v>
      </c>
      <c r="K213" s="56">
        <v>0</v>
      </c>
      <c r="L213" s="56">
        <v>2</v>
      </c>
    </row>
    <row r="214" spans="1:12" ht="17.399999999999999" x14ac:dyDescent="0.3">
      <c r="A214" s="129"/>
      <c r="B214" s="125"/>
      <c r="C214" s="134"/>
      <c r="D214" s="66"/>
      <c r="E214" s="56"/>
      <c r="F214" s="58" t="s">
        <v>61</v>
      </c>
      <c r="G214" s="25"/>
      <c r="H214" s="25">
        <v>53.68</v>
      </c>
      <c r="I214" s="67"/>
      <c r="J214" s="26">
        <f t="shared" si="17"/>
        <v>53.68</v>
      </c>
      <c r="K214" s="56">
        <v>1</v>
      </c>
      <c r="L214" s="56">
        <v>4</v>
      </c>
    </row>
    <row r="215" spans="1:12" ht="17.399999999999999" x14ac:dyDescent="0.3">
      <c r="A215" s="127">
        <f>A213+1</f>
        <v>97</v>
      </c>
      <c r="B215" s="125"/>
      <c r="C215" s="174" t="s">
        <v>232</v>
      </c>
      <c r="D215" s="66" t="s">
        <v>233</v>
      </c>
      <c r="E215" s="56">
        <v>94.5</v>
      </c>
      <c r="F215" s="58" t="s">
        <v>60</v>
      </c>
      <c r="G215" s="25">
        <f t="shared" si="29"/>
        <v>89.774999999999991</v>
      </c>
      <c r="H215" s="25">
        <f t="shared" si="30"/>
        <v>44.887499999999996</v>
      </c>
      <c r="I215" s="59"/>
      <c r="J215" s="26">
        <f t="shared" si="17"/>
        <v>44.887499999999996</v>
      </c>
      <c r="K215" s="56">
        <v>1</v>
      </c>
      <c r="L215" s="56">
        <v>0</v>
      </c>
    </row>
    <row r="216" spans="1:12" ht="17.399999999999999" x14ac:dyDescent="0.3">
      <c r="A216" s="129"/>
      <c r="B216" s="125"/>
      <c r="C216" s="134"/>
      <c r="D216" s="66"/>
      <c r="E216" s="56"/>
      <c r="F216" s="58" t="s">
        <v>61</v>
      </c>
      <c r="G216" s="25"/>
      <c r="H216" s="25">
        <v>44.89</v>
      </c>
      <c r="I216" s="59">
        <v>25</v>
      </c>
      <c r="J216" s="26">
        <f t="shared" si="17"/>
        <v>19.89</v>
      </c>
      <c r="K216" s="56">
        <v>0</v>
      </c>
      <c r="L216" s="56">
        <v>0</v>
      </c>
    </row>
    <row r="217" spans="1:12" ht="17.399999999999999" x14ac:dyDescent="0.3">
      <c r="A217" s="127">
        <f>A215+1</f>
        <v>98</v>
      </c>
      <c r="B217" s="125"/>
      <c r="C217" s="174" t="s">
        <v>234</v>
      </c>
      <c r="D217" s="66" t="s">
        <v>203</v>
      </c>
      <c r="E217" s="56">
        <v>113</v>
      </c>
      <c r="F217" s="58" t="s">
        <v>60</v>
      </c>
      <c r="G217" s="25">
        <f t="shared" si="29"/>
        <v>107.35</v>
      </c>
      <c r="H217" s="25">
        <f t="shared" si="30"/>
        <v>53.674999999999997</v>
      </c>
      <c r="I217" s="59"/>
      <c r="J217" s="26">
        <f t="shared" si="17"/>
        <v>53.674999999999997</v>
      </c>
      <c r="K217" s="56">
        <v>0</v>
      </c>
      <c r="L217" s="56">
        <v>2</v>
      </c>
    </row>
    <row r="218" spans="1:12" ht="17.399999999999999" x14ac:dyDescent="0.3">
      <c r="A218" s="129"/>
      <c r="B218" s="125"/>
      <c r="C218" s="134"/>
      <c r="D218" s="66"/>
      <c r="E218" s="56"/>
      <c r="F218" s="58" t="s">
        <v>61</v>
      </c>
      <c r="G218" s="25"/>
      <c r="H218" s="25">
        <v>53.68</v>
      </c>
      <c r="I218" s="59">
        <v>15</v>
      </c>
      <c r="J218" s="26">
        <f t="shared" si="17"/>
        <v>38.68</v>
      </c>
      <c r="K218" s="56">
        <v>2</v>
      </c>
      <c r="L218" s="56">
        <v>2</v>
      </c>
    </row>
    <row r="219" spans="1:12" ht="17.399999999999999" x14ac:dyDescent="0.3">
      <c r="A219" s="127">
        <f>A217+1</f>
        <v>99</v>
      </c>
      <c r="B219" s="125"/>
      <c r="C219" s="173" t="s">
        <v>235</v>
      </c>
      <c r="D219" s="57" t="s">
        <v>236</v>
      </c>
      <c r="E219" s="56">
        <v>945</v>
      </c>
      <c r="F219" s="58" t="s">
        <v>175</v>
      </c>
      <c r="G219" s="25">
        <f t="shared" si="29"/>
        <v>897.75</v>
      </c>
      <c r="H219" s="25">
        <f t="shared" si="30"/>
        <v>448.875</v>
      </c>
      <c r="I219" s="59"/>
      <c r="J219" s="26">
        <f t="shared" si="17"/>
        <v>448.875</v>
      </c>
      <c r="K219" s="56">
        <v>0</v>
      </c>
      <c r="L219" s="56">
        <v>4</v>
      </c>
    </row>
    <row r="220" spans="1:12" ht="17.399999999999999" x14ac:dyDescent="0.3">
      <c r="A220" s="129"/>
      <c r="B220" s="125"/>
      <c r="C220" s="134"/>
      <c r="D220" s="57"/>
      <c r="E220" s="56"/>
      <c r="F220" s="58" t="s">
        <v>73</v>
      </c>
      <c r="G220" s="25"/>
      <c r="H220" s="61">
        <v>448.875</v>
      </c>
      <c r="I220" s="59"/>
      <c r="J220" s="26">
        <f t="shared" si="17"/>
        <v>448.875</v>
      </c>
      <c r="K220" s="56">
        <v>0</v>
      </c>
      <c r="L220" s="56">
        <v>0</v>
      </c>
    </row>
    <row r="221" spans="1:12" ht="17.399999999999999" x14ac:dyDescent="0.3">
      <c r="A221" s="127">
        <f>A219+1</f>
        <v>100</v>
      </c>
      <c r="B221" s="125"/>
      <c r="C221" s="173" t="s">
        <v>237</v>
      </c>
      <c r="D221" s="57" t="s">
        <v>238</v>
      </c>
      <c r="E221" s="56">
        <v>420</v>
      </c>
      <c r="F221" s="58" t="s">
        <v>73</v>
      </c>
      <c r="G221" s="25">
        <f t="shared" si="29"/>
        <v>399</v>
      </c>
      <c r="H221" s="25">
        <f>G221*0.5</f>
        <v>199.5</v>
      </c>
      <c r="I221" s="62">
        <v>100</v>
      </c>
      <c r="J221" s="26">
        <f t="shared" si="17"/>
        <v>99.5</v>
      </c>
      <c r="K221" s="56">
        <v>0</v>
      </c>
      <c r="L221" s="56">
        <v>0</v>
      </c>
    </row>
    <row r="222" spans="1:12" ht="17.399999999999999" x14ac:dyDescent="0.3">
      <c r="A222" s="129"/>
      <c r="B222" s="125"/>
      <c r="C222" s="134"/>
      <c r="D222" s="57"/>
      <c r="E222" s="56"/>
      <c r="F222" s="58" t="s">
        <v>60</v>
      </c>
      <c r="G222" s="25"/>
      <c r="H222" s="61">
        <v>199.5</v>
      </c>
      <c r="I222" s="59"/>
      <c r="J222" s="26">
        <f t="shared" si="17"/>
        <v>199.5</v>
      </c>
      <c r="K222" s="56">
        <v>0</v>
      </c>
      <c r="L222" s="56">
        <v>0</v>
      </c>
    </row>
    <row r="223" spans="1:12" ht="17.399999999999999" x14ac:dyDescent="0.3">
      <c r="A223" s="127">
        <f>A221+1</f>
        <v>101</v>
      </c>
      <c r="B223" s="125"/>
      <c r="C223" s="173" t="s">
        <v>239</v>
      </c>
      <c r="D223" s="57" t="s">
        <v>205</v>
      </c>
      <c r="E223" s="56">
        <v>63</v>
      </c>
      <c r="F223" s="58" t="s">
        <v>73</v>
      </c>
      <c r="G223" s="25">
        <f t="shared" si="29"/>
        <v>59.849999999999994</v>
      </c>
      <c r="H223" s="25">
        <f t="shared" ref="H223:H225" si="31">G223*0.5</f>
        <v>29.924999999999997</v>
      </c>
      <c r="I223" s="59"/>
      <c r="J223" s="26">
        <f t="shared" si="17"/>
        <v>29.924999999999997</v>
      </c>
      <c r="K223" s="56">
        <v>0</v>
      </c>
      <c r="L223" s="56">
        <v>0</v>
      </c>
    </row>
    <row r="224" spans="1:12" ht="17.399999999999999" x14ac:dyDescent="0.3">
      <c r="A224" s="129"/>
      <c r="B224" s="125"/>
      <c r="C224" s="134"/>
      <c r="D224" s="57"/>
      <c r="E224" s="56"/>
      <c r="F224" s="58" t="s">
        <v>61</v>
      </c>
      <c r="G224" s="25"/>
      <c r="H224" s="25">
        <v>29.93</v>
      </c>
      <c r="I224" s="59"/>
      <c r="J224" s="26">
        <f t="shared" si="17"/>
        <v>29.93</v>
      </c>
      <c r="K224" s="56">
        <v>0</v>
      </c>
      <c r="L224" s="56">
        <v>2</v>
      </c>
    </row>
    <row r="225" spans="1:12" ht="17.399999999999999" x14ac:dyDescent="0.3">
      <c r="A225" s="115">
        <f>A223+1</f>
        <v>102</v>
      </c>
      <c r="B225" s="125"/>
      <c r="C225" s="173" t="s">
        <v>240</v>
      </c>
      <c r="D225" s="33" t="s">
        <v>220</v>
      </c>
      <c r="E225" s="56">
        <v>200</v>
      </c>
      <c r="F225" s="58" t="s">
        <v>73</v>
      </c>
      <c r="G225" s="25">
        <f t="shared" si="29"/>
        <v>190</v>
      </c>
      <c r="H225" s="25">
        <f t="shared" si="31"/>
        <v>95</v>
      </c>
      <c r="I225" s="59"/>
      <c r="J225" s="26">
        <f t="shared" si="17"/>
        <v>95</v>
      </c>
      <c r="K225" s="56">
        <v>0</v>
      </c>
      <c r="L225" s="56">
        <v>2</v>
      </c>
    </row>
    <row r="226" spans="1:12" ht="17.399999999999999" x14ac:dyDescent="0.35">
      <c r="A226" s="117"/>
      <c r="B226" s="125"/>
      <c r="C226" s="134"/>
      <c r="D226" s="63"/>
      <c r="E226" s="63"/>
      <c r="F226" s="58" t="s">
        <v>60</v>
      </c>
      <c r="G226" s="64"/>
      <c r="H226" s="25">
        <v>95</v>
      </c>
      <c r="I226" s="59"/>
      <c r="J226" s="26">
        <f t="shared" si="17"/>
        <v>95</v>
      </c>
      <c r="K226" s="56">
        <v>0</v>
      </c>
      <c r="L226" s="56">
        <v>1</v>
      </c>
    </row>
    <row r="227" spans="1:12" ht="17.399999999999999" x14ac:dyDescent="0.3">
      <c r="A227" s="116"/>
      <c r="B227" s="125"/>
      <c r="C227" s="134"/>
      <c r="D227" s="33" t="s">
        <v>241</v>
      </c>
      <c r="E227" s="56">
        <v>131.5</v>
      </c>
      <c r="F227" s="58" t="s">
        <v>61</v>
      </c>
      <c r="G227" s="61">
        <f>E227*0.95</f>
        <v>124.925</v>
      </c>
      <c r="H227" s="25">
        <f>G227*0.5</f>
        <v>62.462499999999999</v>
      </c>
      <c r="I227" s="59">
        <v>35</v>
      </c>
      <c r="J227" s="26">
        <f t="shared" si="17"/>
        <v>27.462499999999999</v>
      </c>
      <c r="K227" s="56">
        <v>0</v>
      </c>
      <c r="L227" s="56">
        <v>3</v>
      </c>
    </row>
    <row r="228" spans="1:12" ht="17.399999999999999" x14ac:dyDescent="0.3">
      <c r="A228" s="115">
        <v>103</v>
      </c>
      <c r="B228" s="125"/>
      <c r="C228" s="173" t="s">
        <v>242</v>
      </c>
      <c r="D228" s="57" t="s">
        <v>229</v>
      </c>
      <c r="E228" s="56">
        <v>100</v>
      </c>
      <c r="F228" s="58" t="s">
        <v>73</v>
      </c>
      <c r="G228" s="25">
        <f>E228*0.95</f>
        <v>95</v>
      </c>
      <c r="H228" s="25">
        <f>G228*0.5</f>
        <v>47.5</v>
      </c>
      <c r="I228" s="59"/>
      <c r="J228" s="26">
        <f t="shared" si="17"/>
        <v>47.5</v>
      </c>
      <c r="K228" s="56">
        <v>0</v>
      </c>
      <c r="L228" s="56">
        <v>2</v>
      </c>
    </row>
    <row r="229" spans="1:12" ht="17.399999999999999" x14ac:dyDescent="0.3">
      <c r="A229" s="116"/>
      <c r="B229" s="125"/>
      <c r="C229" s="134"/>
      <c r="D229" s="57"/>
      <c r="E229" s="56"/>
      <c r="F229" s="58" t="s">
        <v>60</v>
      </c>
      <c r="G229" s="61"/>
      <c r="H229" s="61">
        <v>47.5</v>
      </c>
      <c r="I229" s="59"/>
      <c r="J229" s="26">
        <f t="shared" si="17"/>
        <v>47.5</v>
      </c>
      <c r="K229" s="56">
        <v>0</v>
      </c>
      <c r="L229" s="56">
        <v>0</v>
      </c>
    </row>
    <row r="230" spans="1:12" ht="17.399999999999999" x14ac:dyDescent="0.3">
      <c r="A230" s="115">
        <f t="shared" ref="A230" si="32">A228+1</f>
        <v>104</v>
      </c>
      <c r="B230" s="125"/>
      <c r="C230" s="173" t="s">
        <v>243</v>
      </c>
      <c r="D230" s="57" t="s">
        <v>244</v>
      </c>
      <c r="E230" s="56">
        <v>150</v>
      </c>
      <c r="F230" s="58" t="s">
        <v>60</v>
      </c>
      <c r="G230" s="25">
        <f t="shared" ref="G230:G232" si="33">E230*0.95</f>
        <v>142.5</v>
      </c>
      <c r="H230" s="25">
        <f t="shared" ref="H230:H232" si="34">G230*0.5</f>
        <v>71.25</v>
      </c>
      <c r="I230" s="59"/>
      <c r="J230" s="26">
        <f t="shared" si="17"/>
        <v>71.25</v>
      </c>
      <c r="K230" s="56">
        <v>0</v>
      </c>
      <c r="L230" s="56">
        <v>0</v>
      </c>
    </row>
    <row r="231" spans="1:12" ht="17.399999999999999" x14ac:dyDescent="0.3">
      <c r="A231" s="116"/>
      <c r="B231" s="125"/>
      <c r="C231" s="134"/>
      <c r="D231" s="57"/>
      <c r="E231" s="56"/>
      <c r="F231" s="58" t="s">
        <v>61</v>
      </c>
      <c r="G231" s="25"/>
      <c r="H231" s="25">
        <v>71.25</v>
      </c>
      <c r="I231" s="59">
        <v>30</v>
      </c>
      <c r="J231" s="26">
        <f t="shared" si="17"/>
        <v>41.25</v>
      </c>
      <c r="K231" s="56">
        <v>2</v>
      </c>
      <c r="L231" s="56">
        <v>0</v>
      </c>
    </row>
    <row r="232" spans="1:12" ht="33" customHeight="1" x14ac:dyDescent="0.3">
      <c r="A232" s="130">
        <f t="shared" ref="A232" si="35">A230+1</f>
        <v>105</v>
      </c>
      <c r="B232" s="125"/>
      <c r="C232" s="173" t="s">
        <v>245</v>
      </c>
      <c r="D232" s="57" t="s">
        <v>199</v>
      </c>
      <c r="E232" s="56">
        <v>130</v>
      </c>
      <c r="F232" s="58" t="s">
        <v>60</v>
      </c>
      <c r="G232" s="25">
        <f t="shared" si="33"/>
        <v>123.5</v>
      </c>
      <c r="H232" s="25">
        <f t="shared" si="34"/>
        <v>61.75</v>
      </c>
      <c r="I232" s="59"/>
      <c r="J232" s="26">
        <f t="shared" si="17"/>
        <v>61.75</v>
      </c>
      <c r="K232" s="56">
        <v>0</v>
      </c>
      <c r="L232" s="56">
        <v>2</v>
      </c>
    </row>
    <row r="233" spans="1:12" ht="17.399999999999999" x14ac:dyDescent="0.3">
      <c r="A233" s="130"/>
      <c r="B233" s="126"/>
      <c r="C233" s="134"/>
      <c r="D233" s="57"/>
      <c r="E233" s="56"/>
      <c r="F233" s="58" t="s">
        <v>61</v>
      </c>
      <c r="G233" s="25"/>
      <c r="H233" s="25">
        <v>61.75</v>
      </c>
      <c r="I233" s="59">
        <v>30</v>
      </c>
      <c r="J233" s="26">
        <f t="shared" si="17"/>
        <v>31.75</v>
      </c>
      <c r="K233" s="56">
        <v>0</v>
      </c>
      <c r="L233" s="56">
        <v>0</v>
      </c>
    </row>
    <row r="234" spans="1:12" ht="33" customHeight="1" x14ac:dyDescent="0.3">
      <c r="A234" s="115">
        <f t="shared" ref="A234" si="36">A232+1</f>
        <v>106</v>
      </c>
      <c r="B234" s="124" t="s">
        <v>678</v>
      </c>
      <c r="C234" s="115" t="s">
        <v>246</v>
      </c>
      <c r="D234" s="10">
        <v>160</v>
      </c>
      <c r="E234" s="164">
        <v>320</v>
      </c>
      <c r="F234" s="10" t="s">
        <v>33</v>
      </c>
      <c r="G234" s="14">
        <f>E234*0.95</f>
        <v>304</v>
      </c>
      <c r="H234" s="14">
        <f>G234*0.5</f>
        <v>152</v>
      </c>
      <c r="I234" s="14">
        <v>0</v>
      </c>
      <c r="J234" s="14">
        <f>H234-I234</f>
        <v>152</v>
      </c>
      <c r="K234" s="165" t="s">
        <v>247</v>
      </c>
      <c r="L234" s="165" t="s">
        <v>248</v>
      </c>
    </row>
    <row r="235" spans="1:12" x14ac:dyDescent="0.3">
      <c r="A235" s="117"/>
      <c r="B235" s="125"/>
      <c r="C235" s="117"/>
      <c r="D235" s="10">
        <v>160</v>
      </c>
      <c r="E235" s="164"/>
      <c r="F235" s="10" t="s">
        <v>37</v>
      </c>
      <c r="G235" s="14"/>
      <c r="H235" s="14">
        <v>152</v>
      </c>
      <c r="I235" s="14">
        <v>0</v>
      </c>
      <c r="J235" s="14">
        <f>H235-I235</f>
        <v>152</v>
      </c>
      <c r="K235" s="165"/>
      <c r="L235" s="165"/>
    </row>
    <row r="236" spans="1:12" x14ac:dyDescent="0.3">
      <c r="A236" s="117"/>
      <c r="B236" s="125"/>
      <c r="C236" s="117"/>
      <c r="D236" s="10">
        <v>80</v>
      </c>
      <c r="E236" s="164">
        <v>160</v>
      </c>
      <c r="F236" s="164" t="s">
        <v>43</v>
      </c>
      <c r="G236" s="168">
        <f>E236*0.95</f>
        <v>152</v>
      </c>
      <c r="H236" s="168">
        <f>G236*0.5</f>
        <v>76</v>
      </c>
      <c r="I236" s="168">
        <v>0</v>
      </c>
      <c r="J236" s="168">
        <f>H236-I236</f>
        <v>76</v>
      </c>
      <c r="K236" s="165"/>
      <c r="L236" s="165"/>
    </row>
    <row r="237" spans="1:12" x14ac:dyDescent="0.3">
      <c r="A237" s="116"/>
      <c r="B237" s="125"/>
      <c r="C237" s="116"/>
      <c r="D237" s="10">
        <v>80</v>
      </c>
      <c r="E237" s="164"/>
      <c r="F237" s="164"/>
      <c r="G237" s="168"/>
      <c r="H237" s="168"/>
      <c r="I237" s="168"/>
      <c r="J237" s="168"/>
      <c r="K237" s="165"/>
      <c r="L237" s="165"/>
    </row>
    <row r="238" spans="1:12" x14ac:dyDescent="0.3">
      <c r="A238" s="127">
        <v>107</v>
      </c>
      <c r="B238" s="125"/>
      <c r="C238" s="130" t="s">
        <v>249</v>
      </c>
      <c r="D238" s="10">
        <v>50</v>
      </c>
      <c r="E238" s="164">
        <v>150</v>
      </c>
      <c r="F238" s="10" t="s">
        <v>33</v>
      </c>
      <c r="G238" s="14">
        <f>E238*0.95</f>
        <v>142.5</v>
      </c>
      <c r="H238" s="14">
        <f>G238*0.5</f>
        <v>71.25</v>
      </c>
      <c r="I238" s="14">
        <v>0</v>
      </c>
      <c r="J238" s="14">
        <f>H238-I238</f>
        <v>71.25</v>
      </c>
      <c r="K238" s="165" t="s">
        <v>250</v>
      </c>
      <c r="L238" s="165" t="s">
        <v>251</v>
      </c>
    </row>
    <row r="239" spans="1:12" x14ac:dyDescent="0.3">
      <c r="A239" s="128"/>
      <c r="B239" s="125"/>
      <c r="C239" s="130"/>
      <c r="D239" s="10">
        <v>50</v>
      </c>
      <c r="E239" s="164"/>
      <c r="F239" s="164" t="s">
        <v>43</v>
      </c>
      <c r="G239" s="168"/>
      <c r="H239" s="168">
        <v>71.25</v>
      </c>
      <c r="I239" s="168">
        <v>0</v>
      </c>
      <c r="J239" s="168">
        <f>H239-I239</f>
        <v>71.25</v>
      </c>
      <c r="K239" s="165"/>
      <c r="L239" s="165"/>
    </row>
    <row r="240" spans="1:12" x14ac:dyDescent="0.3">
      <c r="A240" s="129"/>
      <c r="B240" s="125"/>
      <c r="C240" s="130"/>
      <c r="D240" s="10">
        <v>50</v>
      </c>
      <c r="E240" s="164"/>
      <c r="F240" s="164"/>
      <c r="G240" s="168"/>
      <c r="H240" s="168"/>
      <c r="I240" s="168"/>
      <c r="J240" s="168"/>
      <c r="K240" s="165"/>
      <c r="L240" s="165"/>
    </row>
    <row r="241" spans="1:12" x14ac:dyDescent="0.3">
      <c r="A241" s="127">
        <f>A238+1</f>
        <v>108</v>
      </c>
      <c r="B241" s="125"/>
      <c r="C241" s="130" t="s">
        <v>252</v>
      </c>
      <c r="D241" s="10">
        <v>80</v>
      </c>
      <c r="E241" s="164">
        <v>160</v>
      </c>
      <c r="F241" s="10" t="s">
        <v>37</v>
      </c>
      <c r="G241" s="14">
        <f>E241*0.95</f>
        <v>152</v>
      </c>
      <c r="H241" s="14">
        <f>G241*0.5</f>
        <v>76</v>
      </c>
      <c r="I241" s="14">
        <v>0</v>
      </c>
      <c r="J241" s="14">
        <f t="shared" ref="J241:J248" si="37">H241-I241</f>
        <v>76</v>
      </c>
      <c r="K241" s="115" t="s">
        <v>253</v>
      </c>
      <c r="L241" s="165" t="s">
        <v>254</v>
      </c>
    </row>
    <row r="242" spans="1:12" x14ac:dyDescent="0.3">
      <c r="A242" s="129"/>
      <c r="B242" s="125"/>
      <c r="C242" s="130"/>
      <c r="D242" s="10">
        <v>80</v>
      </c>
      <c r="E242" s="164"/>
      <c r="F242" s="10" t="s">
        <v>43</v>
      </c>
      <c r="G242" s="14"/>
      <c r="H242" s="14">
        <v>76</v>
      </c>
      <c r="I242" s="14">
        <v>0</v>
      </c>
      <c r="J242" s="14">
        <f t="shared" si="37"/>
        <v>76</v>
      </c>
      <c r="K242" s="116"/>
      <c r="L242" s="165"/>
    </row>
    <row r="243" spans="1:12" x14ac:dyDescent="0.3">
      <c r="A243" s="127">
        <f>A241+1</f>
        <v>109</v>
      </c>
      <c r="B243" s="125"/>
      <c r="C243" s="130" t="s">
        <v>255</v>
      </c>
      <c r="D243" s="10">
        <v>50</v>
      </c>
      <c r="E243" s="164">
        <v>100</v>
      </c>
      <c r="F243" s="10" t="s">
        <v>37</v>
      </c>
      <c r="G243" s="14">
        <f>E243*0.95</f>
        <v>95</v>
      </c>
      <c r="H243" s="14">
        <f>G243*0.5</f>
        <v>47.5</v>
      </c>
      <c r="I243" s="14">
        <v>0</v>
      </c>
      <c r="J243" s="14">
        <f t="shared" si="37"/>
        <v>47.5</v>
      </c>
      <c r="K243" s="165" t="s">
        <v>256</v>
      </c>
      <c r="L243" s="166" t="s">
        <v>257</v>
      </c>
    </row>
    <row r="244" spans="1:12" x14ac:dyDescent="0.3">
      <c r="A244" s="129"/>
      <c r="B244" s="125"/>
      <c r="C244" s="130"/>
      <c r="D244" s="10">
        <v>50</v>
      </c>
      <c r="E244" s="164"/>
      <c r="F244" s="10" t="s">
        <v>43</v>
      </c>
      <c r="G244" s="14"/>
      <c r="H244" s="14">
        <v>47.5</v>
      </c>
      <c r="I244" s="14">
        <v>0</v>
      </c>
      <c r="J244" s="14">
        <f t="shared" si="37"/>
        <v>47.5</v>
      </c>
      <c r="K244" s="165"/>
      <c r="L244" s="166"/>
    </row>
    <row r="245" spans="1:12" x14ac:dyDescent="0.3">
      <c r="A245" s="127">
        <f>A243+1</f>
        <v>110</v>
      </c>
      <c r="B245" s="125"/>
      <c r="C245" s="130" t="s">
        <v>258</v>
      </c>
      <c r="D245" s="10" t="s">
        <v>259</v>
      </c>
      <c r="E245" s="164">
        <v>160</v>
      </c>
      <c r="F245" s="10" t="s">
        <v>37</v>
      </c>
      <c r="G245" s="14">
        <f>E245*0.95</f>
        <v>152</v>
      </c>
      <c r="H245" s="14">
        <f>G245*0.5</f>
        <v>76</v>
      </c>
      <c r="I245" s="14">
        <v>0</v>
      </c>
      <c r="J245" s="14">
        <f t="shared" si="37"/>
        <v>76</v>
      </c>
      <c r="K245" s="165" t="s">
        <v>260</v>
      </c>
      <c r="L245" s="166" t="s">
        <v>261</v>
      </c>
    </row>
    <row r="246" spans="1:12" x14ac:dyDescent="0.3">
      <c r="A246" s="129"/>
      <c r="B246" s="125"/>
      <c r="C246" s="130"/>
      <c r="D246" s="10" t="s">
        <v>262</v>
      </c>
      <c r="E246" s="164"/>
      <c r="F246" s="10" t="s">
        <v>43</v>
      </c>
      <c r="G246" s="14"/>
      <c r="H246" s="14">
        <v>76</v>
      </c>
      <c r="I246" s="14">
        <v>0</v>
      </c>
      <c r="J246" s="14">
        <f t="shared" si="37"/>
        <v>76</v>
      </c>
      <c r="K246" s="165"/>
      <c r="L246" s="166"/>
    </row>
    <row r="247" spans="1:12" x14ac:dyDescent="0.3">
      <c r="A247" s="115">
        <f>A245+1</f>
        <v>111</v>
      </c>
      <c r="B247" s="125"/>
      <c r="C247" s="115" t="s">
        <v>263</v>
      </c>
      <c r="D247" s="10" t="s">
        <v>264</v>
      </c>
      <c r="E247" s="164">
        <v>240</v>
      </c>
      <c r="F247" s="10" t="s">
        <v>37</v>
      </c>
      <c r="G247" s="14">
        <f>E247*0.95</f>
        <v>228</v>
      </c>
      <c r="H247" s="14">
        <f>G247*0.5</f>
        <v>114</v>
      </c>
      <c r="I247" s="14">
        <v>0</v>
      </c>
      <c r="J247" s="14">
        <f t="shared" si="37"/>
        <v>114</v>
      </c>
      <c r="K247" s="166" t="s">
        <v>265</v>
      </c>
      <c r="L247" s="165" t="s">
        <v>266</v>
      </c>
    </row>
    <row r="248" spans="1:12" x14ac:dyDescent="0.3">
      <c r="A248" s="117"/>
      <c r="B248" s="125"/>
      <c r="C248" s="117"/>
      <c r="D248" s="10" t="s">
        <v>267</v>
      </c>
      <c r="E248" s="164"/>
      <c r="F248" s="164" t="s">
        <v>43</v>
      </c>
      <c r="G248" s="168"/>
      <c r="H248" s="168">
        <v>114</v>
      </c>
      <c r="I248" s="168">
        <v>0</v>
      </c>
      <c r="J248" s="168">
        <f t="shared" si="37"/>
        <v>114</v>
      </c>
      <c r="K248" s="166"/>
      <c r="L248" s="165"/>
    </row>
    <row r="249" spans="1:12" x14ac:dyDescent="0.3">
      <c r="A249" s="116"/>
      <c r="B249" s="125"/>
      <c r="C249" s="116"/>
      <c r="D249" s="10" t="s">
        <v>268</v>
      </c>
      <c r="E249" s="164"/>
      <c r="F249" s="164"/>
      <c r="G249" s="168"/>
      <c r="H249" s="168"/>
      <c r="I249" s="168"/>
      <c r="J249" s="168"/>
      <c r="K249" s="166"/>
      <c r="L249" s="165"/>
    </row>
    <row r="250" spans="1:12" x14ac:dyDescent="0.3">
      <c r="A250" s="127">
        <v>112</v>
      </c>
      <c r="B250" s="125"/>
      <c r="C250" s="130" t="s">
        <v>269</v>
      </c>
      <c r="D250" s="10" t="s">
        <v>270</v>
      </c>
      <c r="E250" s="164">
        <v>480</v>
      </c>
      <c r="F250" s="10" t="s">
        <v>33</v>
      </c>
      <c r="G250" s="14">
        <f>E250*0.95</f>
        <v>456</v>
      </c>
      <c r="H250" s="14">
        <f>G250*0.5</f>
        <v>228</v>
      </c>
      <c r="I250" s="14">
        <v>0</v>
      </c>
      <c r="J250" s="14">
        <f>H250-I250</f>
        <v>228</v>
      </c>
      <c r="K250" s="165" t="s">
        <v>271</v>
      </c>
      <c r="L250" s="165" t="s">
        <v>272</v>
      </c>
    </row>
    <row r="251" spans="1:12" x14ac:dyDescent="0.3">
      <c r="A251" s="128"/>
      <c r="B251" s="125"/>
      <c r="C251" s="130"/>
      <c r="D251" s="10" t="s">
        <v>273</v>
      </c>
      <c r="E251" s="164"/>
      <c r="F251" s="164" t="s">
        <v>37</v>
      </c>
      <c r="G251" s="168"/>
      <c r="H251" s="168">
        <v>228</v>
      </c>
      <c r="I251" s="168">
        <v>0</v>
      </c>
      <c r="J251" s="168">
        <f>H251-I251</f>
        <v>228</v>
      </c>
      <c r="K251" s="165"/>
      <c r="L251" s="165"/>
    </row>
    <row r="252" spans="1:12" x14ac:dyDescent="0.3">
      <c r="A252" s="129"/>
      <c r="B252" s="125"/>
      <c r="C252" s="130"/>
      <c r="D252" s="10" t="s">
        <v>274</v>
      </c>
      <c r="E252" s="164"/>
      <c r="F252" s="164"/>
      <c r="G252" s="168"/>
      <c r="H252" s="168"/>
      <c r="I252" s="168"/>
      <c r="J252" s="168"/>
      <c r="K252" s="165"/>
      <c r="L252" s="165"/>
    </row>
    <row r="253" spans="1:12" x14ac:dyDescent="0.3">
      <c r="A253" s="127">
        <f>A250+1</f>
        <v>113</v>
      </c>
      <c r="B253" s="125"/>
      <c r="C253" s="130" t="s">
        <v>275</v>
      </c>
      <c r="D253" s="10">
        <v>80</v>
      </c>
      <c r="E253" s="164">
        <v>260</v>
      </c>
      <c r="F253" s="10" t="s">
        <v>37</v>
      </c>
      <c r="G253" s="14">
        <f>E253*0.95</f>
        <v>247</v>
      </c>
      <c r="H253" s="14">
        <f>G253*0.5</f>
        <v>123.5</v>
      </c>
      <c r="I253" s="14">
        <v>0</v>
      </c>
      <c r="J253" s="14">
        <f>H253-I253</f>
        <v>123.5</v>
      </c>
      <c r="K253" s="166" t="s">
        <v>265</v>
      </c>
      <c r="L253" s="166" t="s">
        <v>276</v>
      </c>
    </row>
    <row r="254" spans="1:12" x14ac:dyDescent="0.3">
      <c r="A254" s="128"/>
      <c r="B254" s="125"/>
      <c r="C254" s="130"/>
      <c r="D254" s="10">
        <v>80</v>
      </c>
      <c r="E254" s="164"/>
      <c r="F254" s="164" t="s">
        <v>43</v>
      </c>
      <c r="G254" s="168"/>
      <c r="H254" s="168">
        <v>123.5</v>
      </c>
      <c r="I254" s="168">
        <v>0</v>
      </c>
      <c r="J254" s="168">
        <f>H254-I254</f>
        <v>123.5</v>
      </c>
      <c r="K254" s="166"/>
      <c r="L254" s="166"/>
    </row>
    <row r="255" spans="1:12" x14ac:dyDescent="0.3">
      <c r="A255" s="128"/>
      <c r="B255" s="125"/>
      <c r="C255" s="130"/>
      <c r="D255" s="10">
        <v>50</v>
      </c>
      <c r="E255" s="164"/>
      <c r="F255" s="164"/>
      <c r="G255" s="168"/>
      <c r="H255" s="168"/>
      <c r="I255" s="168"/>
      <c r="J255" s="168"/>
      <c r="K255" s="166"/>
      <c r="L255" s="166"/>
    </row>
    <row r="256" spans="1:12" x14ac:dyDescent="0.3">
      <c r="A256" s="129"/>
      <c r="B256" s="125"/>
      <c r="C256" s="130"/>
      <c r="D256" s="10">
        <v>50</v>
      </c>
      <c r="E256" s="164"/>
      <c r="F256" s="164"/>
      <c r="G256" s="168"/>
      <c r="H256" s="168"/>
      <c r="I256" s="168"/>
      <c r="J256" s="168"/>
      <c r="K256" s="166"/>
      <c r="L256" s="166"/>
    </row>
    <row r="257" spans="1:12" x14ac:dyDescent="0.3">
      <c r="A257" s="115">
        <v>114</v>
      </c>
      <c r="B257" s="125"/>
      <c r="C257" s="169" t="s">
        <v>277</v>
      </c>
      <c r="D257" s="68">
        <v>80</v>
      </c>
      <c r="E257" s="164">
        <v>240</v>
      </c>
      <c r="F257" s="10" t="s">
        <v>37</v>
      </c>
      <c r="G257" s="14">
        <f>E257*0.95</f>
        <v>228</v>
      </c>
      <c r="H257" s="14">
        <f>G257*0.5</f>
        <v>114</v>
      </c>
      <c r="I257" s="14">
        <v>0</v>
      </c>
      <c r="J257" s="14">
        <f>H257-I257</f>
        <v>114</v>
      </c>
      <c r="K257" s="166" t="s">
        <v>278</v>
      </c>
      <c r="L257" s="166" t="s">
        <v>276</v>
      </c>
    </row>
    <row r="258" spans="1:12" x14ac:dyDescent="0.3">
      <c r="A258" s="117"/>
      <c r="B258" s="125"/>
      <c r="C258" s="169"/>
      <c r="D258" s="68">
        <v>80</v>
      </c>
      <c r="E258" s="164"/>
      <c r="F258" s="164" t="s">
        <v>43</v>
      </c>
      <c r="G258" s="168"/>
      <c r="H258" s="168">
        <v>114</v>
      </c>
      <c r="I258" s="168">
        <v>0</v>
      </c>
      <c r="J258" s="168">
        <f>H258-I258</f>
        <v>114</v>
      </c>
      <c r="K258" s="166"/>
      <c r="L258" s="166"/>
    </row>
    <row r="259" spans="1:12" x14ac:dyDescent="0.3">
      <c r="A259" s="116"/>
      <c r="B259" s="125"/>
      <c r="C259" s="169"/>
      <c r="D259" s="68">
        <v>80</v>
      </c>
      <c r="E259" s="164"/>
      <c r="F259" s="164"/>
      <c r="G259" s="168"/>
      <c r="H259" s="168"/>
      <c r="I259" s="168"/>
      <c r="J259" s="168"/>
      <c r="K259" s="166"/>
      <c r="L259" s="166"/>
    </row>
    <row r="260" spans="1:12" x14ac:dyDescent="0.3">
      <c r="A260" s="115">
        <v>115</v>
      </c>
      <c r="B260" s="125"/>
      <c r="C260" s="165" t="s">
        <v>279</v>
      </c>
      <c r="D260" s="49">
        <v>80</v>
      </c>
      <c r="E260" s="164">
        <v>130</v>
      </c>
      <c r="F260" s="10" t="s">
        <v>37</v>
      </c>
      <c r="G260" s="14">
        <f>E260*0.95</f>
        <v>123.5</v>
      </c>
      <c r="H260" s="14">
        <f>G260*0.5</f>
        <v>61.75</v>
      </c>
      <c r="I260" s="14">
        <v>0</v>
      </c>
      <c r="J260" s="14">
        <f t="shared" ref="J260:J267" si="38">H260-I260</f>
        <v>61.75</v>
      </c>
      <c r="K260" s="166" t="s">
        <v>280</v>
      </c>
      <c r="L260" s="166" t="s">
        <v>281</v>
      </c>
    </row>
    <row r="261" spans="1:12" x14ac:dyDescent="0.3">
      <c r="A261" s="116"/>
      <c r="B261" s="125"/>
      <c r="C261" s="165"/>
      <c r="D261" s="49">
        <v>50</v>
      </c>
      <c r="E261" s="164"/>
      <c r="F261" s="10" t="s">
        <v>43</v>
      </c>
      <c r="G261" s="14"/>
      <c r="H261" s="14">
        <v>61.75</v>
      </c>
      <c r="I261" s="14">
        <v>0</v>
      </c>
      <c r="J261" s="14">
        <f t="shared" si="38"/>
        <v>61.75</v>
      </c>
      <c r="K261" s="166"/>
      <c r="L261" s="166"/>
    </row>
    <row r="262" spans="1:12" x14ac:dyDescent="0.3">
      <c r="A262" s="115">
        <f t="shared" ref="A262" si="39">A260+1</f>
        <v>116</v>
      </c>
      <c r="B262" s="125"/>
      <c r="C262" s="165" t="s">
        <v>282</v>
      </c>
      <c r="D262" s="49">
        <v>50</v>
      </c>
      <c r="E262" s="164">
        <v>100</v>
      </c>
      <c r="F262" s="10" t="s">
        <v>37</v>
      </c>
      <c r="G262" s="14">
        <f>E262*0.95</f>
        <v>95</v>
      </c>
      <c r="H262" s="14">
        <f>G262*0.5</f>
        <v>47.5</v>
      </c>
      <c r="I262" s="14">
        <v>0</v>
      </c>
      <c r="J262" s="14">
        <f t="shared" si="38"/>
        <v>47.5</v>
      </c>
      <c r="K262" s="166" t="s">
        <v>280</v>
      </c>
      <c r="L262" s="166" t="s">
        <v>281</v>
      </c>
    </row>
    <row r="263" spans="1:12" x14ac:dyDescent="0.3">
      <c r="A263" s="116"/>
      <c r="B263" s="125"/>
      <c r="C263" s="165"/>
      <c r="D263" s="49">
        <v>50</v>
      </c>
      <c r="E263" s="164"/>
      <c r="F263" s="10" t="s">
        <v>43</v>
      </c>
      <c r="G263" s="14"/>
      <c r="H263" s="14">
        <v>47.5</v>
      </c>
      <c r="I263" s="14">
        <v>0</v>
      </c>
      <c r="J263" s="14">
        <f t="shared" si="38"/>
        <v>47.5</v>
      </c>
      <c r="K263" s="166"/>
      <c r="L263" s="166"/>
    </row>
    <row r="264" spans="1:12" x14ac:dyDescent="0.3">
      <c r="A264" s="115">
        <f t="shared" ref="A264" si="40">A262+1</f>
        <v>117</v>
      </c>
      <c r="B264" s="125"/>
      <c r="C264" s="165" t="s">
        <v>283</v>
      </c>
      <c r="D264" s="49">
        <v>80</v>
      </c>
      <c r="E264" s="164">
        <v>160</v>
      </c>
      <c r="F264" s="10" t="s">
        <v>37</v>
      </c>
      <c r="G264" s="14">
        <f>E264*0.95</f>
        <v>152</v>
      </c>
      <c r="H264" s="14">
        <f>G264*0.5</f>
        <v>76</v>
      </c>
      <c r="I264" s="14">
        <v>0</v>
      </c>
      <c r="J264" s="14">
        <f t="shared" si="38"/>
        <v>76</v>
      </c>
      <c r="K264" s="166" t="s">
        <v>280</v>
      </c>
      <c r="L264" s="166" t="s">
        <v>281</v>
      </c>
    </row>
    <row r="265" spans="1:12" x14ac:dyDescent="0.3">
      <c r="A265" s="116"/>
      <c r="B265" s="125"/>
      <c r="C265" s="165"/>
      <c r="D265" s="49">
        <v>80</v>
      </c>
      <c r="E265" s="164"/>
      <c r="F265" s="10" t="s">
        <v>43</v>
      </c>
      <c r="G265" s="14"/>
      <c r="H265" s="14">
        <v>76</v>
      </c>
      <c r="I265" s="14">
        <v>0</v>
      </c>
      <c r="J265" s="14">
        <f t="shared" si="38"/>
        <v>76</v>
      </c>
      <c r="K265" s="166"/>
      <c r="L265" s="166"/>
    </row>
    <row r="266" spans="1:12" x14ac:dyDescent="0.3">
      <c r="A266" s="127">
        <f t="shared" ref="A266" si="41">A264+1</f>
        <v>118</v>
      </c>
      <c r="B266" s="125"/>
      <c r="C266" s="130" t="s">
        <v>284</v>
      </c>
      <c r="D266" s="10">
        <v>160</v>
      </c>
      <c r="E266" s="164">
        <v>480</v>
      </c>
      <c r="F266" s="10" t="s">
        <v>33</v>
      </c>
      <c r="G266" s="14">
        <f>E266*0.95</f>
        <v>456</v>
      </c>
      <c r="H266" s="14">
        <f>G266*0.5</f>
        <v>228</v>
      </c>
      <c r="I266" s="14">
        <v>0</v>
      </c>
      <c r="J266" s="14">
        <f t="shared" si="38"/>
        <v>228</v>
      </c>
      <c r="K266" s="166" t="s">
        <v>265</v>
      </c>
      <c r="L266" s="170" t="s">
        <v>285</v>
      </c>
    </row>
    <row r="267" spans="1:12" x14ac:dyDescent="0.3">
      <c r="A267" s="128"/>
      <c r="B267" s="125"/>
      <c r="C267" s="130"/>
      <c r="D267" s="10">
        <v>160</v>
      </c>
      <c r="E267" s="164"/>
      <c r="F267" s="164" t="s">
        <v>37</v>
      </c>
      <c r="G267" s="168"/>
      <c r="H267" s="168">
        <v>228</v>
      </c>
      <c r="I267" s="168">
        <v>0</v>
      </c>
      <c r="J267" s="168">
        <f t="shared" si="38"/>
        <v>228</v>
      </c>
      <c r="K267" s="166"/>
      <c r="L267" s="171"/>
    </row>
    <row r="268" spans="1:12" x14ac:dyDescent="0.3">
      <c r="A268" s="129"/>
      <c r="B268" s="125"/>
      <c r="C268" s="130"/>
      <c r="D268" s="10">
        <v>160</v>
      </c>
      <c r="E268" s="164"/>
      <c r="F268" s="164"/>
      <c r="G268" s="168"/>
      <c r="H268" s="168"/>
      <c r="I268" s="168"/>
      <c r="J268" s="168"/>
      <c r="K268" s="166"/>
      <c r="L268" s="172"/>
    </row>
    <row r="269" spans="1:12" x14ac:dyDescent="0.3">
      <c r="A269" s="127">
        <f>A266+1</f>
        <v>119</v>
      </c>
      <c r="B269" s="125"/>
      <c r="C269" s="130" t="s">
        <v>286</v>
      </c>
      <c r="D269" s="10">
        <v>80</v>
      </c>
      <c r="E269" s="164">
        <v>260</v>
      </c>
      <c r="F269" s="10" t="s">
        <v>37</v>
      </c>
      <c r="G269" s="14">
        <f>E269*0.95</f>
        <v>247</v>
      </c>
      <c r="H269" s="14">
        <f>G269*0.5</f>
        <v>123.5</v>
      </c>
      <c r="I269" s="14">
        <v>0</v>
      </c>
      <c r="J269" s="14">
        <f>H269-I269</f>
        <v>123.5</v>
      </c>
      <c r="K269" s="166" t="s">
        <v>265</v>
      </c>
      <c r="L269" s="166" t="s">
        <v>281</v>
      </c>
    </row>
    <row r="270" spans="1:12" x14ac:dyDescent="0.3">
      <c r="A270" s="128"/>
      <c r="B270" s="125"/>
      <c r="C270" s="130"/>
      <c r="D270" s="10">
        <v>80</v>
      </c>
      <c r="E270" s="164"/>
      <c r="F270" s="164" t="s">
        <v>43</v>
      </c>
      <c r="G270" s="168"/>
      <c r="H270" s="168">
        <v>123.5</v>
      </c>
      <c r="I270" s="168">
        <v>0</v>
      </c>
      <c r="J270" s="168">
        <f>H270-I270</f>
        <v>123.5</v>
      </c>
      <c r="K270" s="166"/>
      <c r="L270" s="166"/>
    </row>
    <row r="271" spans="1:12" x14ac:dyDescent="0.3">
      <c r="A271" s="128"/>
      <c r="B271" s="125"/>
      <c r="C271" s="130"/>
      <c r="D271" s="10">
        <v>50</v>
      </c>
      <c r="E271" s="164"/>
      <c r="F271" s="164"/>
      <c r="G271" s="168"/>
      <c r="H271" s="168"/>
      <c r="I271" s="168"/>
      <c r="J271" s="168"/>
      <c r="K271" s="166"/>
      <c r="L271" s="166"/>
    </row>
    <row r="272" spans="1:12" x14ac:dyDescent="0.3">
      <c r="A272" s="129"/>
      <c r="B272" s="125"/>
      <c r="C272" s="130"/>
      <c r="D272" s="10">
        <v>50</v>
      </c>
      <c r="E272" s="164"/>
      <c r="F272" s="164"/>
      <c r="G272" s="168"/>
      <c r="H272" s="168"/>
      <c r="I272" s="168"/>
      <c r="J272" s="168"/>
      <c r="K272" s="166"/>
      <c r="L272" s="166"/>
    </row>
    <row r="273" spans="1:12" x14ac:dyDescent="0.3">
      <c r="A273" s="127">
        <v>120</v>
      </c>
      <c r="B273" s="125"/>
      <c r="C273" s="165" t="s">
        <v>287</v>
      </c>
      <c r="D273" s="10">
        <v>80</v>
      </c>
      <c r="E273" s="164">
        <v>130</v>
      </c>
      <c r="F273" s="10" t="s">
        <v>37</v>
      </c>
      <c r="G273" s="14">
        <f>E273*0.95</f>
        <v>123.5</v>
      </c>
      <c r="H273" s="14">
        <f>G273*0.5</f>
        <v>61.75</v>
      </c>
      <c r="I273" s="14">
        <v>0</v>
      </c>
      <c r="J273" s="14">
        <f t="shared" ref="J273:J278" si="42">H273-I273</f>
        <v>61.75</v>
      </c>
      <c r="K273" s="165" t="s">
        <v>288</v>
      </c>
      <c r="L273" s="166" t="s">
        <v>281</v>
      </c>
    </row>
    <row r="274" spans="1:12" x14ac:dyDescent="0.3">
      <c r="A274" s="129"/>
      <c r="B274" s="125"/>
      <c r="C274" s="165"/>
      <c r="D274" s="10">
        <v>50</v>
      </c>
      <c r="E274" s="164"/>
      <c r="F274" s="10" t="s">
        <v>43</v>
      </c>
      <c r="G274" s="14"/>
      <c r="H274" s="14">
        <v>61.75</v>
      </c>
      <c r="I274" s="14">
        <v>0</v>
      </c>
      <c r="J274" s="14">
        <f t="shared" si="42"/>
        <v>61.75</v>
      </c>
      <c r="K274" s="165"/>
      <c r="L274" s="166"/>
    </row>
    <row r="275" spans="1:12" x14ac:dyDescent="0.3">
      <c r="A275" s="127">
        <f>A273+1</f>
        <v>121</v>
      </c>
      <c r="B275" s="125"/>
      <c r="C275" s="165" t="s">
        <v>289</v>
      </c>
      <c r="D275" s="10">
        <v>80</v>
      </c>
      <c r="E275" s="164">
        <v>160</v>
      </c>
      <c r="F275" s="10" t="s">
        <v>37</v>
      </c>
      <c r="G275" s="14">
        <f>E275*0.95</f>
        <v>152</v>
      </c>
      <c r="H275" s="14">
        <f>G275*0.5</f>
        <v>76</v>
      </c>
      <c r="I275" s="14">
        <v>0</v>
      </c>
      <c r="J275" s="14">
        <f t="shared" si="42"/>
        <v>76</v>
      </c>
      <c r="K275" s="166" t="s">
        <v>265</v>
      </c>
      <c r="L275" s="166" t="s">
        <v>281</v>
      </c>
    </row>
    <row r="276" spans="1:12" x14ac:dyDescent="0.3">
      <c r="A276" s="129"/>
      <c r="B276" s="125"/>
      <c r="C276" s="165"/>
      <c r="D276" s="10">
        <v>80</v>
      </c>
      <c r="E276" s="164"/>
      <c r="F276" s="10" t="s">
        <v>43</v>
      </c>
      <c r="G276" s="14"/>
      <c r="H276" s="14">
        <v>76</v>
      </c>
      <c r="I276" s="14">
        <v>0</v>
      </c>
      <c r="J276" s="14">
        <f t="shared" si="42"/>
        <v>76</v>
      </c>
      <c r="K276" s="166"/>
      <c r="L276" s="166"/>
    </row>
    <row r="277" spans="1:12" x14ac:dyDescent="0.3">
      <c r="A277" s="115">
        <f>A275+1</f>
        <v>122</v>
      </c>
      <c r="B277" s="125"/>
      <c r="C277" s="167" t="s">
        <v>290</v>
      </c>
      <c r="D277" s="69">
        <v>80</v>
      </c>
      <c r="E277" s="164">
        <v>240</v>
      </c>
      <c r="F277" s="10" t="s">
        <v>37</v>
      </c>
      <c r="G277" s="14">
        <f>E277*0.95</f>
        <v>228</v>
      </c>
      <c r="H277" s="14">
        <f>G277*0.5</f>
        <v>114</v>
      </c>
      <c r="I277" s="14">
        <v>0</v>
      </c>
      <c r="J277" s="14">
        <f t="shared" si="42"/>
        <v>114</v>
      </c>
      <c r="K277" s="166" t="s">
        <v>265</v>
      </c>
      <c r="L277" s="166" t="s">
        <v>276</v>
      </c>
    </row>
    <row r="278" spans="1:12" x14ac:dyDescent="0.3">
      <c r="A278" s="117"/>
      <c r="B278" s="125"/>
      <c r="C278" s="167"/>
      <c r="D278" s="69">
        <v>80</v>
      </c>
      <c r="E278" s="164"/>
      <c r="F278" s="164" t="s">
        <v>43</v>
      </c>
      <c r="G278" s="168"/>
      <c r="H278" s="168">
        <v>114</v>
      </c>
      <c r="I278" s="168">
        <v>0</v>
      </c>
      <c r="J278" s="168">
        <f t="shared" si="42"/>
        <v>114</v>
      </c>
      <c r="K278" s="166"/>
      <c r="L278" s="166"/>
    </row>
    <row r="279" spans="1:12" x14ac:dyDescent="0.3">
      <c r="A279" s="116"/>
      <c r="B279" s="125"/>
      <c r="C279" s="167"/>
      <c r="D279" s="69">
        <v>80</v>
      </c>
      <c r="E279" s="164"/>
      <c r="F279" s="164"/>
      <c r="G279" s="168"/>
      <c r="H279" s="168"/>
      <c r="I279" s="168"/>
      <c r="J279" s="168"/>
      <c r="K279" s="166"/>
      <c r="L279" s="166"/>
    </row>
    <row r="280" spans="1:12" x14ac:dyDescent="0.3">
      <c r="A280" s="115">
        <v>123</v>
      </c>
      <c r="B280" s="125"/>
      <c r="C280" s="167" t="s">
        <v>291</v>
      </c>
      <c r="D280" s="69">
        <v>160</v>
      </c>
      <c r="E280" s="164">
        <v>320</v>
      </c>
      <c r="F280" s="10" t="s">
        <v>33</v>
      </c>
      <c r="G280" s="14">
        <f>E280*0.95</f>
        <v>304</v>
      </c>
      <c r="H280" s="14">
        <f>G280*0.5</f>
        <v>152</v>
      </c>
      <c r="I280" s="14">
        <v>0</v>
      </c>
      <c r="J280" s="14">
        <f t="shared" ref="J280:J311" si="43">H280-I280</f>
        <v>152</v>
      </c>
      <c r="K280" s="165" t="s">
        <v>292</v>
      </c>
      <c r="L280" s="166" t="s">
        <v>281</v>
      </c>
    </row>
    <row r="281" spans="1:12" x14ac:dyDescent="0.3">
      <c r="A281" s="116"/>
      <c r="B281" s="125"/>
      <c r="C281" s="167"/>
      <c r="D281" s="69">
        <v>160</v>
      </c>
      <c r="E281" s="164"/>
      <c r="F281" s="10" t="s">
        <v>37</v>
      </c>
      <c r="G281" s="14"/>
      <c r="H281" s="14">
        <v>152</v>
      </c>
      <c r="I281" s="14">
        <v>0</v>
      </c>
      <c r="J281" s="14">
        <f t="shared" si="43"/>
        <v>152</v>
      </c>
      <c r="K281" s="165"/>
      <c r="L281" s="166"/>
    </row>
    <row r="282" spans="1:12" x14ac:dyDescent="0.3">
      <c r="A282" s="115">
        <f t="shared" ref="A282" si="44">A280+1</f>
        <v>124</v>
      </c>
      <c r="B282" s="125"/>
      <c r="C282" s="130" t="s">
        <v>293</v>
      </c>
      <c r="D282" s="10">
        <v>80</v>
      </c>
      <c r="E282" s="164">
        <v>160</v>
      </c>
      <c r="F282" s="10" t="s">
        <v>60</v>
      </c>
      <c r="G282" s="14">
        <f>E282*0.95</f>
        <v>152</v>
      </c>
      <c r="H282" s="14">
        <f>G282*0.5</f>
        <v>76</v>
      </c>
      <c r="I282" s="14">
        <v>0</v>
      </c>
      <c r="J282" s="14">
        <f t="shared" si="43"/>
        <v>76</v>
      </c>
      <c r="K282" s="166" t="s">
        <v>265</v>
      </c>
      <c r="L282" s="166" t="s">
        <v>281</v>
      </c>
    </row>
    <row r="283" spans="1:12" x14ac:dyDescent="0.3">
      <c r="A283" s="116"/>
      <c r="B283" s="125"/>
      <c r="C283" s="130"/>
      <c r="D283" s="10">
        <v>80</v>
      </c>
      <c r="E283" s="164"/>
      <c r="F283" s="10" t="s">
        <v>61</v>
      </c>
      <c r="G283" s="14"/>
      <c r="H283" s="14">
        <v>76</v>
      </c>
      <c r="I283" s="14">
        <v>0</v>
      </c>
      <c r="J283" s="14">
        <f t="shared" si="43"/>
        <v>76</v>
      </c>
      <c r="K283" s="166"/>
      <c r="L283" s="166"/>
    </row>
    <row r="284" spans="1:12" ht="33" customHeight="1" x14ac:dyDescent="0.3">
      <c r="A284" s="115">
        <f t="shared" ref="A284" si="45">A282+1</f>
        <v>125</v>
      </c>
      <c r="B284" s="125"/>
      <c r="C284" s="130" t="s">
        <v>294</v>
      </c>
      <c r="D284" s="10">
        <v>80</v>
      </c>
      <c r="E284" s="164">
        <v>160</v>
      </c>
      <c r="F284" s="10" t="s">
        <v>60</v>
      </c>
      <c r="G284" s="14">
        <f>E284*0.95</f>
        <v>152</v>
      </c>
      <c r="H284" s="14">
        <f>G284*0.5</f>
        <v>76</v>
      </c>
      <c r="I284" s="14">
        <v>0</v>
      </c>
      <c r="J284" s="14">
        <f t="shared" si="43"/>
        <v>76</v>
      </c>
      <c r="K284" s="136" t="s">
        <v>295</v>
      </c>
      <c r="L284" s="165" t="s">
        <v>296</v>
      </c>
    </row>
    <row r="285" spans="1:12" x14ac:dyDescent="0.3">
      <c r="A285" s="116"/>
      <c r="B285" s="126"/>
      <c r="C285" s="130"/>
      <c r="D285" s="10">
        <v>80</v>
      </c>
      <c r="E285" s="164"/>
      <c r="F285" s="10" t="s">
        <v>61</v>
      </c>
      <c r="G285" s="14"/>
      <c r="H285" s="14">
        <v>76</v>
      </c>
      <c r="I285" s="14">
        <v>0</v>
      </c>
      <c r="J285" s="14">
        <f t="shared" si="43"/>
        <v>76</v>
      </c>
      <c r="K285" s="136"/>
      <c r="L285" s="165"/>
    </row>
    <row r="286" spans="1:12" x14ac:dyDescent="0.3">
      <c r="A286" s="115">
        <f t="shared" ref="A286" si="46">A284+1</f>
        <v>126</v>
      </c>
      <c r="B286" s="124" t="s">
        <v>6</v>
      </c>
      <c r="C286" s="163" t="s">
        <v>297</v>
      </c>
      <c r="D286" s="70" t="s">
        <v>298</v>
      </c>
      <c r="E286" s="152">
        <v>1000</v>
      </c>
      <c r="F286" s="70">
        <v>400</v>
      </c>
      <c r="G286" s="71">
        <f>E286*0.95</f>
        <v>950</v>
      </c>
      <c r="H286" s="71">
        <f>G286*0.5</f>
        <v>475</v>
      </c>
      <c r="I286" s="72">
        <v>0</v>
      </c>
      <c r="J286" s="72">
        <f t="shared" si="43"/>
        <v>475</v>
      </c>
      <c r="K286" s="73">
        <v>0</v>
      </c>
      <c r="L286" s="74" t="s">
        <v>299</v>
      </c>
    </row>
    <row r="287" spans="1:12" x14ac:dyDescent="0.3">
      <c r="A287" s="116"/>
      <c r="B287" s="125"/>
      <c r="C287" s="160"/>
      <c r="D287" s="70" t="s">
        <v>300</v>
      </c>
      <c r="E287" s="153"/>
      <c r="F287" s="70">
        <v>220</v>
      </c>
      <c r="G287" s="71"/>
      <c r="H287" s="71">
        <v>475</v>
      </c>
      <c r="I287" s="72">
        <v>0</v>
      </c>
      <c r="J287" s="72">
        <f t="shared" si="43"/>
        <v>475</v>
      </c>
      <c r="K287" s="73">
        <v>0</v>
      </c>
      <c r="L287" s="74" t="s">
        <v>299</v>
      </c>
    </row>
    <row r="288" spans="1:12" x14ac:dyDescent="0.3">
      <c r="A288" s="115">
        <f t="shared" ref="A288" si="47">A286+1</f>
        <v>127</v>
      </c>
      <c r="B288" s="125"/>
      <c r="C288" s="163" t="s">
        <v>301</v>
      </c>
      <c r="D288" s="70" t="s">
        <v>302</v>
      </c>
      <c r="E288" s="152">
        <v>1260</v>
      </c>
      <c r="F288" s="70">
        <v>400</v>
      </c>
      <c r="G288" s="71">
        <f>E288*0.95</f>
        <v>1197</v>
      </c>
      <c r="H288" s="71">
        <f>G288*0.5</f>
        <v>598.5</v>
      </c>
      <c r="I288" s="72">
        <v>0</v>
      </c>
      <c r="J288" s="72">
        <f t="shared" si="43"/>
        <v>598.5</v>
      </c>
      <c r="K288" s="73">
        <v>0</v>
      </c>
      <c r="L288" s="74" t="s">
        <v>32</v>
      </c>
    </row>
    <row r="289" spans="1:12" x14ac:dyDescent="0.3">
      <c r="A289" s="117"/>
      <c r="B289" s="125"/>
      <c r="C289" s="159"/>
      <c r="D289" s="70" t="s">
        <v>303</v>
      </c>
      <c r="E289" s="152"/>
      <c r="F289" s="152">
        <v>220</v>
      </c>
      <c r="G289" s="155"/>
      <c r="H289" s="155">
        <v>598.5</v>
      </c>
      <c r="I289" s="156">
        <v>0</v>
      </c>
      <c r="J289" s="72">
        <f t="shared" si="43"/>
        <v>598.5</v>
      </c>
      <c r="K289" s="157">
        <v>5</v>
      </c>
      <c r="L289" s="154" t="s">
        <v>299</v>
      </c>
    </row>
    <row r="290" spans="1:12" x14ac:dyDescent="0.3">
      <c r="A290" s="117"/>
      <c r="B290" s="125"/>
      <c r="C290" s="159"/>
      <c r="D290" s="70" t="s">
        <v>304</v>
      </c>
      <c r="E290" s="152"/>
      <c r="F290" s="152"/>
      <c r="G290" s="155"/>
      <c r="H290" s="155"/>
      <c r="I290" s="156"/>
      <c r="J290" s="72">
        <f t="shared" si="43"/>
        <v>0</v>
      </c>
      <c r="K290" s="157"/>
      <c r="L290" s="154"/>
    </row>
    <row r="291" spans="1:12" x14ac:dyDescent="0.3">
      <c r="A291" s="117"/>
      <c r="B291" s="125"/>
      <c r="C291" s="159"/>
      <c r="D291" s="70" t="s">
        <v>305</v>
      </c>
      <c r="E291" s="152"/>
      <c r="F291" s="152"/>
      <c r="G291" s="155"/>
      <c r="H291" s="155"/>
      <c r="I291" s="156"/>
      <c r="J291" s="72">
        <f t="shared" si="43"/>
        <v>0</v>
      </c>
      <c r="K291" s="157"/>
      <c r="L291" s="154"/>
    </row>
    <row r="292" spans="1:12" x14ac:dyDescent="0.3">
      <c r="A292" s="117"/>
      <c r="B292" s="125"/>
      <c r="C292" s="159"/>
      <c r="D292" s="70" t="s">
        <v>306</v>
      </c>
      <c r="E292" s="152">
        <v>260</v>
      </c>
      <c r="F292" s="152">
        <v>132</v>
      </c>
      <c r="G292" s="155">
        <f>E292*0.95</f>
        <v>247</v>
      </c>
      <c r="H292" s="155">
        <f>G292*0.5</f>
        <v>123.5</v>
      </c>
      <c r="I292" s="155">
        <v>19.8</v>
      </c>
      <c r="J292" s="72">
        <f t="shared" si="43"/>
        <v>103.7</v>
      </c>
      <c r="K292" s="152">
        <v>1</v>
      </c>
      <c r="L292" s="152"/>
    </row>
    <row r="293" spans="1:12" x14ac:dyDescent="0.3">
      <c r="A293" s="117"/>
      <c r="B293" s="125"/>
      <c r="C293" s="159"/>
      <c r="D293" s="70" t="s">
        <v>307</v>
      </c>
      <c r="E293" s="153"/>
      <c r="F293" s="152"/>
      <c r="G293" s="155"/>
      <c r="H293" s="155"/>
      <c r="I293" s="155"/>
      <c r="J293" s="72">
        <f t="shared" si="43"/>
        <v>0</v>
      </c>
      <c r="K293" s="152"/>
      <c r="L293" s="152"/>
    </row>
    <row r="294" spans="1:12" x14ac:dyDescent="0.3">
      <c r="A294" s="117"/>
      <c r="B294" s="125"/>
      <c r="C294" s="159"/>
      <c r="D294" s="70" t="s">
        <v>308</v>
      </c>
      <c r="E294" s="152">
        <v>160</v>
      </c>
      <c r="F294" s="152">
        <v>33</v>
      </c>
      <c r="G294" s="155">
        <f>E294*0.95</f>
        <v>152</v>
      </c>
      <c r="H294" s="155">
        <f>G294*0.5</f>
        <v>76</v>
      </c>
      <c r="I294" s="155">
        <v>0</v>
      </c>
      <c r="J294" s="72">
        <f t="shared" si="43"/>
        <v>76</v>
      </c>
      <c r="K294" s="152">
        <v>0</v>
      </c>
      <c r="L294" s="152"/>
    </row>
    <row r="295" spans="1:12" x14ac:dyDescent="0.3">
      <c r="A295" s="116"/>
      <c r="B295" s="125"/>
      <c r="C295" s="160"/>
      <c r="D295" s="70" t="s">
        <v>309</v>
      </c>
      <c r="E295" s="153"/>
      <c r="F295" s="152"/>
      <c r="G295" s="155"/>
      <c r="H295" s="155"/>
      <c r="I295" s="155"/>
      <c r="J295" s="72">
        <f t="shared" si="43"/>
        <v>0</v>
      </c>
      <c r="K295" s="152"/>
      <c r="L295" s="152"/>
    </row>
    <row r="296" spans="1:12" x14ac:dyDescent="0.3">
      <c r="A296" s="115">
        <v>128</v>
      </c>
      <c r="B296" s="125"/>
      <c r="C296" s="158" t="s">
        <v>310</v>
      </c>
      <c r="D296" s="75" t="s">
        <v>311</v>
      </c>
      <c r="E296" s="152">
        <v>1260</v>
      </c>
      <c r="F296" s="70">
        <v>400</v>
      </c>
      <c r="G296" s="71">
        <f>E296*0.95</f>
        <v>1197</v>
      </c>
      <c r="H296" s="71">
        <f>G296*0.5</f>
        <v>598.5</v>
      </c>
      <c r="I296" s="72">
        <v>0</v>
      </c>
      <c r="J296" s="72">
        <f t="shared" si="43"/>
        <v>598.5</v>
      </c>
      <c r="K296" s="73">
        <v>1</v>
      </c>
      <c r="L296" s="74" t="s">
        <v>312</v>
      </c>
    </row>
    <row r="297" spans="1:12" x14ac:dyDescent="0.3">
      <c r="A297" s="117"/>
      <c r="B297" s="125"/>
      <c r="C297" s="159"/>
      <c r="D297" s="73" t="s">
        <v>313</v>
      </c>
      <c r="E297" s="153"/>
      <c r="F297" s="152">
        <v>220</v>
      </c>
      <c r="G297" s="155"/>
      <c r="H297" s="155">
        <v>598.5</v>
      </c>
      <c r="I297" s="156">
        <v>0</v>
      </c>
      <c r="J297" s="72">
        <f t="shared" si="43"/>
        <v>598.5</v>
      </c>
      <c r="K297" s="157">
        <v>0</v>
      </c>
      <c r="L297" s="154" t="s">
        <v>312</v>
      </c>
    </row>
    <row r="298" spans="1:12" x14ac:dyDescent="0.3">
      <c r="A298" s="117"/>
      <c r="B298" s="125"/>
      <c r="C298" s="159"/>
      <c r="D298" s="73" t="s">
        <v>314</v>
      </c>
      <c r="E298" s="153"/>
      <c r="F298" s="152"/>
      <c r="G298" s="155"/>
      <c r="H298" s="155"/>
      <c r="I298" s="156"/>
      <c r="J298" s="72">
        <f t="shared" si="43"/>
        <v>0</v>
      </c>
      <c r="K298" s="157"/>
      <c r="L298" s="154"/>
    </row>
    <row r="299" spans="1:12" x14ac:dyDescent="0.3">
      <c r="A299" s="116"/>
      <c r="B299" s="125"/>
      <c r="C299" s="160"/>
      <c r="D299" s="73" t="s">
        <v>315</v>
      </c>
      <c r="E299" s="153"/>
      <c r="F299" s="152"/>
      <c r="G299" s="155"/>
      <c r="H299" s="155"/>
      <c r="I299" s="156"/>
      <c r="J299" s="72">
        <f t="shared" si="43"/>
        <v>0</v>
      </c>
      <c r="K299" s="157"/>
      <c r="L299" s="154"/>
    </row>
    <row r="300" spans="1:12" x14ac:dyDescent="0.3">
      <c r="A300" s="115">
        <v>129</v>
      </c>
      <c r="B300" s="125"/>
      <c r="C300" s="154" t="s">
        <v>316</v>
      </c>
      <c r="D300" s="73" t="s">
        <v>306</v>
      </c>
      <c r="E300" s="157">
        <v>200</v>
      </c>
      <c r="F300" s="73">
        <v>220</v>
      </c>
      <c r="G300" s="71">
        <f>E300*0.95</f>
        <v>190</v>
      </c>
      <c r="H300" s="71">
        <f>G300*0.5</f>
        <v>95</v>
      </c>
      <c r="I300" s="156">
        <v>0</v>
      </c>
      <c r="J300" s="72">
        <f t="shared" si="43"/>
        <v>95</v>
      </c>
      <c r="K300" s="157">
        <v>0</v>
      </c>
      <c r="L300" s="154" t="s">
        <v>317</v>
      </c>
    </row>
    <row r="301" spans="1:12" x14ac:dyDescent="0.3">
      <c r="A301" s="117"/>
      <c r="B301" s="125"/>
      <c r="C301" s="151"/>
      <c r="D301" s="73" t="s">
        <v>318</v>
      </c>
      <c r="E301" s="153"/>
      <c r="F301" s="73">
        <v>132</v>
      </c>
      <c r="G301" s="71"/>
      <c r="H301" s="71">
        <v>95</v>
      </c>
      <c r="I301" s="156"/>
      <c r="J301" s="72">
        <f t="shared" si="43"/>
        <v>95</v>
      </c>
      <c r="K301" s="157"/>
      <c r="L301" s="154"/>
    </row>
    <row r="302" spans="1:12" x14ac:dyDescent="0.3">
      <c r="A302" s="117"/>
      <c r="B302" s="125"/>
      <c r="C302" s="151"/>
      <c r="D302" s="73" t="s">
        <v>319</v>
      </c>
      <c r="E302" s="157">
        <v>81.5</v>
      </c>
      <c r="F302" s="157">
        <v>33</v>
      </c>
      <c r="G302" s="155">
        <f>E302*0.95</f>
        <v>77.424999999999997</v>
      </c>
      <c r="H302" s="155">
        <f>G302*0.5</f>
        <v>38.712499999999999</v>
      </c>
      <c r="I302" s="156">
        <v>0</v>
      </c>
      <c r="J302" s="72">
        <f t="shared" si="43"/>
        <v>38.712499999999999</v>
      </c>
      <c r="K302" s="157">
        <v>0</v>
      </c>
      <c r="L302" s="154" t="s">
        <v>317</v>
      </c>
    </row>
    <row r="303" spans="1:12" x14ac:dyDescent="0.3">
      <c r="A303" s="116"/>
      <c r="B303" s="125"/>
      <c r="C303" s="151"/>
      <c r="D303" s="73" t="s">
        <v>320</v>
      </c>
      <c r="E303" s="153"/>
      <c r="F303" s="157"/>
      <c r="G303" s="155"/>
      <c r="H303" s="155"/>
      <c r="I303" s="156"/>
      <c r="J303" s="72">
        <f t="shared" si="43"/>
        <v>0</v>
      </c>
      <c r="K303" s="157"/>
      <c r="L303" s="154"/>
    </row>
    <row r="304" spans="1:12" x14ac:dyDescent="0.3">
      <c r="A304" s="115">
        <v>130</v>
      </c>
      <c r="B304" s="125"/>
      <c r="C304" s="150" t="s">
        <v>321</v>
      </c>
      <c r="D304" s="70" t="s">
        <v>322</v>
      </c>
      <c r="E304" s="152">
        <v>420</v>
      </c>
      <c r="F304" s="70">
        <v>220</v>
      </c>
      <c r="G304" s="71">
        <f>E304*0.95</f>
        <v>399</v>
      </c>
      <c r="H304" s="71">
        <f>G304*0.5</f>
        <v>199.5</v>
      </c>
      <c r="I304" s="72">
        <v>0</v>
      </c>
      <c r="J304" s="72">
        <f t="shared" si="43"/>
        <v>199.5</v>
      </c>
      <c r="K304" s="73">
        <v>0</v>
      </c>
      <c r="L304" s="74" t="s">
        <v>323</v>
      </c>
    </row>
    <row r="305" spans="1:12" x14ac:dyDescent="0.3">
      <c r="A305" s="117"/>
      <c r="B305" s="125"/>
      <c r="C305" s="151"/>
      <c r="D305" s="70" t="s">
        <v>324</v>
      </c>
      <c r="E305" s="153"/>
      <c r="F305" s="152">
        <v>132</v>
      </c>
      <c r="G305" s="155"/>
      <c r="H305" s="155">
        <v>199.5</v>
      </c>
      <c r="I305" s="156">
        <v>0</v>
      </c>
      <c r="J305" s="72">
        <f t="shared" si="43"/>
        <v>199.5</v>
      </c>
      <c r="K305" s="157">
        <v>1</v>
      </c>
      <c r="L305" s="154" t="s">
        <v>323</v>
      </c>
    </row>
    <row r="306" spans="1:12" x14ac:dyDescent="0.3">
      <c r="A306" s="117"/>
      <c r="B306" s="125"/>
      <c r="C306" s="151"/>
      <c r="D306" s="70" t="s">
        <v>325</v>
      </c>
      <c r="E306" s="153"/>
      <c r="F306" s="152"/>
      <c r="G306" s="155"/>
      <c r="H306" s="155"/>
      <c r="I306" s="156"/>
      <c r="J306" s="72">
        <f t="shared" si="43"/>
        <v>0</v>
      </c>
      <c r="K306" s="157"/>
      <c r="L306" s="154"/>
    </row>
    <row r="307" spans="1:12" x14ac:dyDescent="0.3">
      <c r="A307" s="117"/>
      <c r="B307" s="125"/>
      <c r="C307" s="151"/>
      <c r="D307" s="70" t="s">
        <v>326</v>
      </c>
      <c r="E307" s="152">
        <v>240</v>
      </c>
      <c r="F307" s="152">
        <v>33</v>
      </c>
      <c r="G307" s="155">
        <f>E307*0.95</f>
        <v>228</v>
      </c>
      <c r="H307" s="155">
        <f>G307*0.5</f>
        <v>114</v>
      </c>
      <c r="I307" s="156">
        <v>0</v>
      </c>
      <c r="J307" s="72">
        <f t="shared" si="43"/>
        <v>114</v>
      </c>
      <c r="K307" s="157">
        <v>0</v>
      </c>
      <c r="L307" s="154" t="s">
        <v>323</v>
      </c>
    </row>
    <row r="308" spans="1:12" x14ac:dyDescent="0.3">
      <c r="A308" s="117"/>
      <c r="B308" s="125"/>
      <c r="C308" s="151"/>
      <c r="D308" s="77" t="s">
        <v>327</v>
      </c>
      <c r="E308" s="153"/>
      <c r="F308" s="152"/>
      <c r="G308" s="155"/>
      <c r="H308" s="155"/>
      <c r="I308" s="156"/>
      <c r="J308" s="72">
        <f t="shared" si="43"/>
        <v>0</v>
      </c>
      <c r="K308" s="157"/>
      <c r="L308" s="154"/>
    </row>
    <row r="309" spans="1:12" x14ac:dyDescent="0.3">
      <c r="A309" s="116"/>
      <c r="B309" s="125"/>
      <c r="C309" s="151"/>
      <c r="D309" s="70" t="s">
        <v>328</v>
      </c>
      <c r="E309" s="153"/>
      <c r="F309" s="152"/>
      <c r="G309" s="155"/>
      <c r="H309" s="155"/>
      <c r="I309" s="156"/>
      <c r="J309" s="72">
        <f t="shared" si="43"/>
        <v>0</v>
      </c>
      <c r="K309" s="157"/>
      <c r="L309" s="154"/>
    </row>
    <row r="310" spans="1:12" x14ac:dyDescent="0.3">
      <c r="A310" s="115">
        <v>131</v>
      </c>
      <c r="B310" s="125"/>
      <c r="C310" s="150" t="s">
        <v>329</v>
      </c>
      <c r="D310" s="70" t="s">
        <v>306</v>
      </c>
      <c r="E310" s="152">
        <v>200</v>
      </c>
      <c r="F310" s="70">
        <v>220</v>
      </c>
      <c r="G310" s="71">
        <f>E310*0.95</f>
        <v>190</v>
      </c>
      <c r="H310" s="71">
        <f>G310*0.5</f>
        <v>95</v>
      </c>
      <c r="I310" s="72">
        <v>0</v>
      </c>
      <c r="J310" s="72">
        <f t="shared" si="43"/>
        <v>95</v>
      </c>
      <c r="K310" s="73">
        <v>2</v>
      </c>
      <c r="L310" s="74" t="s">
        <v>281</v>
      </c>
    </row>
    <row r="311" spans="1:12" x14ac:dyDescent="0.3">
      <c r="A311" s="117"/>
      <c r="B311" s="125"/>
      <c r="C311" s="151"/>
      <c r="D311" s="70" t="s">
        <v>318</v>
      </c>
      <c r="E311" s="153"/>
      <c r="F311" s="70">
        <v>132</v>
      </c>
      <c r="G311" s="71"/>
      <c r="H311" s="71">
        <v>95</v>
      </c>
      <c r="I311" s="72">
        <v>0</v>
      </c>
      <c r="J311" s="72">
        <f t="shared" si="43"/>
        <v>95</v>
      </c>
      <c r="K311" s="73">
        <v>0</v>
      </c>
      <c r="L311" s="74" t="s">
        <v>281</v>
      </c>
    </row>
    <row r="312" spans="1:12" x14ac:dyDescent="0.3">
      <c r="A312" s="117"/>
      <c r="B312" s="125"/>
      <c r="C312" s="151"/>
      <c r="D312" s="70" t="s">
        <v>330</v>
      </c>
      <c r="E312" s="152">
        <v>111.5</v>
      </c>
      <c r="F312" s="152">
        <v>33</v>
      </c>
      <c r="G312" s="155">
        <f>E312*0.95</f>
        <v>105.925</v>
      </c>
      <c r="H312" s="155">
        <f>G312*0.5</f>
        <v>52.962499999999999</v>
      </c>
      <c r="I312" s="156">
        <v>0</v>
      </c>
      <c r="J312" s="72">
        <f t="shared" ref="J312:J343" si="48">H312-I312</f>
        <v>52.962499999999999</v>
      </c>
      <c r="K312" s="157">
        <v>0</v>
      </c>
      <c r="L312" s="154" t="s">
        <v>281</v>
      </c>
    </row>
    <row r="313" spans="1:12" x14ac:dyDescent="0.3">
      <c r="A313" s="116"/>
      <c r="B313" s="125"/>
      <c r="C313" s="151"/>
      <c r="D313" s="70" t="s">
        <v>308</v>
      </c>
      <c r="E313" s="153"/>
      <c r="F313" s="152"/>
      <c r="G313" s="155"/>
      <c r="H313" s="155"/>
      <c r="I313" s="156"/>
      <c r="J313" s="72">
        <f t="shared" si="48"/>
        <v>0</v>
      </c>
      <c r="K313" s="157"/>
      <c r="L313" s="154"/>
    </row>
    <row r="314" spans="1:12" x14ac:dyDescent="0.3">
      <c r="A314" s="115">
        <v>132</v>
      </c>
      <c r="B314" s="125"/>
      <c r="C314" s="150" t="s">
        <v>331</v>
      </c>
      <c r="D314" s="70" t="s">
        <v>306</v>
      </c>
      <c r="E314" s="152">
        <v>420</v>
      </c>
      <c r="F314" s="70">
        <v>220</v>
      </c>
      <c r="G314" s="71">
        <f>E314*0.95</f>
        <v>399</v>
      </c>
      <c r="H314" s="71">
        <f>G314*0.5</f>
        <v>199.5</v>
      </c>
      <c r="I314" s="72">
        <v>0</v>
      </c>
      <c r="J314" s="72">
        <f t="shared" si="48"/>
        <v>199.5</v>
      </c>
      <c r="K314" s="73">
        <v>0</v>
      </c>
      <c r="L314" s="74" t="s">
        <v>332</v>
      </c>
    </row>
    <row r="315" spans="1:12" x14ac:dyDescent="0.3">
      <c r="A315" s="117"/>
      <c r="B315" s="125"/>
      <c r="C315" s="151"/>
      <c r="D315" s="70" t="s">
        <v>333</v>
      </c>
      <c r="E315" s="153"/>
      <c r="F315" s="152">
        <v>132</v>
      </c>
      <c r="G315" s="155"/>
      <c r="H315" s="155">
        <v>199.5</v>
      </c>
      <c r="I315" s="156">
        <v>0</v>
      </c>
      <c r="J315" s="72">
        <f t="shared" si="48"/>
        <v>199.5</v>
      </c>
      <c r="K315" s="157">
        <v>1</v>
      </c>
      <c r="L315" s="154" t="s">
        <v>332</v>
      </c>
    </row>
    <row r="316" spans="1:12" x14ac:dyDescent="0.3">
      <c r="A316" s="117"/>
      <c r="B316" s="125"/>
      <c r="C316" s="151"/>
      <c r="D316" s="70" t="s">
        <v>334</v>
      </c>
      <c r="E316" s="153"/>
      <c r="F316" s="152"/>
      <c r="G316" s="155"/>
      <c r="H316" s="155"/>
      <c r="I316" s="156"/>
      <c r="J316" s="72">
        <f t="shared" si="48"/>
        <v>0</v>
      </c>
      <c r="K316" s="157"/>
      <c r="L316" s="154"/>
    </row>
    <row r="317" spans="1:12" x14ac:dyDescent="0.3">
      <c r="A317" s="117"/>
      <c r="B317" s="125"/>
      <c r="C317" s="151"/>
      <c r="D317" s="70" t="s">
        <v>319</v>
      </c>
      <c r="E317" s="152">
        <v>130</v>
      </c>
      <c r="F317" s="162">
        <v>33</v>
      </c>
      <c r="G317" s="155">
        <f>E317*0.95</f>
        <v>123.5</v>
      </c>
      <c r="H317" s="155">
        <f>G317*0.5</f>
        <v>61.75</v>
      </c>
      <c r="I317" s="156">
        <v>0</v>
      </c>
      <c r="J317" s="72">
        <f t="shared" si="48"/>
        <v>61.75</v>
      </c>
      <c r="K317" s="157">
        <v>1</v>
      </c>
      <c r="L317" s="154" t="s">
        <v>335</v>
      </c>
    </row>
    <row r="318" spans="1:12" x14ac:dyDescent="0.3">
      <c r="A318" s="116"/>
      <c r="B318" s="125"/>
      <c r="C318" s="151"/>
      <c r="D318" s="70" t="s">
        <v>326</v>
      </c>
      <c r="E318" s="153"/>
      <c r="F318" s="162"/>
      <c r="G318" s="155"/>
      <c r="H318" s="155"/>
      <c r="I318" s="156"/>
      <c r="J318" s="72">
        <f t="shared" si="48"/>
        <v>0</v>
      </c>
      <c r="K318" s="157"/>
      <c r="L318" s="154"/>
    </row>
    <row r="319" spans="1:12" x14ac:dyDescent="0.3">
      <c r="A319" s="115">
        <v>133</v>
      </c>
      <c r="B319" s="125"/>
      <c r="C319" s="154" t="s">
        <v>336</v>
      </c>
      <c r="D319" s="77" t="s">
        <v>337</v>
      </c>
      <c r="E319" s="152">
        <v>100</v>
      </c>
      <c r="F319" s="70">
        <v>220</v>
      </c>
      <c r="G319" s="71">
        <f>E319*0.95</f>
        <v>95</v>
      </c>
      <c r="H319" s="71">
        <f>G319*0.5</f>
        <v>47.5</v>
      </c>
      <c r="I319" s="72">
        <v>0</v>
      </c>
      <c r="J319" s="72">
        <f t="shared" si="48"/>
        <v>47.5</v>
      </c>
      <c r="K319" s="73">
        <v>0</v>
      </c>
      <c r="L319" s="74" t="s">
        <v>338</v>
      </c>
    </row>
    <row r="320" spans="1:12" x14ac:dyDescent="0.3">
      <c r="A320" s="116"/>
      <c r="B320" s="125"/>
      <c r="C320" s="151"/>
      <c r="D320" s="77" t="s">
        <v>339</v>
      </c>
      <c r="E320" s="153"/>
      <c r="F320" s="73">
        <v>33</v>
      </c>
      <c r="G320" s="78"/>
      <c r="H320" s="78">
        <v>0</v>
      </c>
      <c r="I320" s="72">
        <v>0</v>
      </c>
      <c r="J320" s="72">
        <f t="shared" si="48"/>
        <v>0</v>
      </c>
      <c r="K320" s="73">
        <v>0</v>
      </c>
      <c r="L320" s="74" t="s">
        <v>32</v>
      </c>
    </row>
    <row r="321" spans="1:12" x14ac:dyDescent="0.3">
      <c r="A321" s="115">
        <f>A319+1</f>
        <v>134</v>
      </c>
      <c r="B321" s="125"/>
      <c r="C321" s="150" t="s">
        <v>340</v>
      </c>
      <c r="D321" s="70" t="s">
        <v>341</v>
      </c>
      <c r="E321" s="152">
        <v>50</v>
      </c>
      <c r="F321" s="70">
        <v>220</v>
      </c>
      <c r="G321" s="71">
        <f>E321*0.95</f>
        <v>47.5</v>
      </c>
      <c r="H321" s="71">
        <f>G321*0.5</f>
        <v>23.75</v>
      </c>
      <c r="I321" s="72">
        <v>0</v>
      </c>
      <c r="J321" s="72">
        <f t="shared" si="48"/>
        <v>23.75</v>
      </c>
      <c r="K321" s="79" t="s">
        <v>32</v>
      </c>
      <c r="L321" s="79" t="s">
        <v>32</v>
      </c>
    </row>
    <row r="322" spans="1:12" x14ac:dyDescent="0.3">
      <c r="A322" s="116"/>
      <c r="B322" s="125"/>
      <c r="C322" s="150"/>
      <c r="D322" s="70" t="s">
        <v>342</v>
      </c>
      <c r="E322" s="152"/>
      <c r="F322" s="73">
        <v>33</v>
      </c>
      <c r="G322" s="78"/>
      <c r="H322" s="78">
        <v>23.75</v>
      </c>
      <c r="I322" s="72">
        <v>0</v>
      </c>
      <c r="J322" s="72">
        <f t="shared" si="48"/>
        <v>23.75</v>
      </c>
      <c r="K322" s="79" t="s">
        <v>32</v>
      </c>
      <c r="L322" s="79" t="s">
        <v>32</v>
      </c>
    </row>
    <row r="323" spans="1:12" x14ac:dyDescent="0.3">
      <c r="A323" s="127">
        <f>A321+1</f>
        <v>135</v>
      </c>
      <c r="B323" s="125"/>
      <c r="C323" s="161" t="s">
        <v>343</v>
      </c>
      <c r="D323" s="70" t="s">
        <v>306</v>
      </c>
      <c r="E323" s="152">
        <v>200</v>
      </c>
      <c r="F323" s="70">
        <v>220</v>
      </c>
      <c r="G323" s="71">
        <f>E323*0.95</f>
        <v>190</v>
      </c>
      <c r="H323" s="71">
        <f>G323*0.5</f>
        <v>95</v>
      </c>
      <c r="I323" s="72">
        <v>0</v>
      </c>
      <c r="J323" s="72">
        <f t="shared" si="48"/>
        <v>95</v>
      </c>
      <c r="K323" s="73">
        <v>0</v>
      </c>
      <c r="L323" s="74" t="s">
        <v>323</v>
      </c>
    </row>
    <row r="324" spans="1:12" x14ac:dyDescent="0.3">
      <c r="A324" s="128"/>
      <c r="B324" s="125"/>
      <c r="C324" s="159"/>
      <c r="D324" s="70" t="s">
        <v>318</v>
      </c>
      <c r="E324" s="153"/>
      <c r="F324" s="70">
        <v>132</v>
      </c>
      <c r="G324" s="71"/>
      <c r="H324" s="71">
        <v>95</v>
      </c>
      <c r="I324" s="72">
        <v>0</v>
      </c>
      <c r="J324" s="72">
        <f t="shared" si="48"/>
        <v>95</v>
      </c>
      <c r="K324" s="73">
        <v>0</v>
      </c>
      <c r="L324" s="74" t="s">
        <v>323</v>
      </c>
    </row>
    <row r="325" spans="1:12" x14ac:dyDescent="0.3">
      <c r="A325" s="128"/>
      <c r="B325" s="125"/>
      <c r="C325" s="159"/>
      <c r="D325" s="70" t="s">
        <v>337</v>
      </c>
      <c r="E325" s="152">
        <v>100</v>
      </c>
      <c r="F325" s="152">
        <v>33</v>
      </c>
      <c r="G325" s="155">
        <f>E325*0.95</f>
        <v>95</v>
      </c>
      <c r="H325" s="155">
        <f>G325*0.5</f>
        <v>47.5</v>
      </c>
      <c r="I325" s="156">
        <v>0</v>
      </c>
      <c r="J325" s="72">
        <f t="shared" si="48"/>
        <v>47.5</v>
      </c>
      <c r="K325" s="157">
        <v>1</v>
      </c>
      <c r="L325" s="154" t="s">
        <v>323</v>
      </c>
    </row>
    <row r="326" spans="1:12" x14ac:dyDescent="0.3">
      <c r="A326" s="129"/>
      <c r="B326" s="125"/>
      <c r="C326" s="160"/>
      <c r="D326" s="70" t="s">
        <v>339</v>
      </c>
      <c r="E326" s="153"/>
      <c r="F326" s="152"/>
      <c r="G326" s="155"/>
      <c r="H326" s="155"/>
      <c r="I326" s="156"/>
      <c r="J326" s="72">
        <f t="shared" si="48"/>
        <v>0</v>
      </c>
      <c r="K326" s="157"/>
      <c r="L326" s="154"/>
    </row>
    <row r="327" spans="1:12" x14ac:dyDescent="0.3">
      <c r="A327" s="115">
        <v>136</v>
      </c>
      <c r="B327" s="125"/>
      <c r="C327" s="158" t="s">
        <v>344</v>
      </c>
      <c r="D327" s="70" t="s">
        <v>345</v>
      </c>
      <c r="E327" s="152">
        <v>200</v>
      </c>
      <c r="F327" s="70">
        <v>220</v>
      </c>
      <c r="G327" s="71">
        <f>E327*0.95</f>
        <v>190</v>
      </c>
      <c r="H327" s="71">
        <f>G327*0.5</f>
        <v>95</v>
      </c>
      <c r="I327" s="72">
        <v>0</v>
      </c>
      <c r="J327" s="72">
        <f t="shared" si="48"/>
        <v>95</v>
      </c>
      <c r="K327" s="73">
        <v>2</v>
      </c>
      <c r="L327" s="74" t="s">
        <v>346</v>
      </c>
    </row>
    <row r="328" spans="1:12" x14ac:dyDescent="0.3">
      <c r="A328" s="117"/>
      <c r="B328" s="125"/>
      <c r="C328" s="159"/>
      <c r="D328" s="70" t="s">
        <v>347</v>
      </c>
      <c r="E328" s="153"/>
      <c r="F328" s="70">
        <v>132</v>
      </c>
      <c r="G328" s="71"/>
      <c r="H328" s="71">
        <v>95</v>
      </c>
      <c r="I328" s="72">
        <v>0</v>
      </c>
      <c r="J328" s="72">
        <f t="shared" si="48"/>
        <v>95</v>
      </c>
      <c r="K328" s="73">
        <v>3</v>
      </c>
      <c r="L328" s="74" t="s">
        <v>346</v>
      </c>
    </row>
    <row r="329" spans="1:12" x14ac:dyDescent="0.3">
      <c r="A329" s="117"/>
      <c r="B329" s="125"/>
      <c r="C329" s="159"/>
      <c r="D329" s="70" t="s">
        <v>348</v>
      </c>
      <c r="E329" s="152">
        <v>100</v>
      </c>
      <c r="F329" s="152">
        <v>33</v>
      </c>
      <c r="G329" s="155">
        <f>E329*0.95</f>
        <v>95</v>
      </c>
      <c r="H329" s="155">
        <f>G329*0.5</f>
        <v>47.5</v>
      </c>
      <c r="I329" s="156">
        <v>0</v>
      </c>
      <c r="J329" s="72">
        <f t="shared" si="48"/>
        <v>47.5</v>
      </c>
      <c r="K329" s="157">
        <v>1</v>
      </c>
      <c r="L329" s="154" t="s">
        <v>346</v>
      </c>
    </row>
    <row r="330" spans="1:12" x14ac:dyDescent="0.3">
      <c r="A330" s="116"/>
      <c r="B330" s="125"/>
      <c r="C330" s="160"/>
      <c r="D330" s="70" t="s">
        <v>349</v>
      </c>
      <c r="E330" s="153"/>
      <c r="F330" s="152"/>
      <c r="G330" s="155"/>
      <c r="H330" s="155"/>
      <c r="I330" s="156"/>
      <c r="J330" s="72">
        <f t="shared" si="48"/>
        <v>0</v>
      </c>
      <c r="K330" s="157"/>
      <c r="L330" s="154"/>
    </row>
    <row r="331" spans="1:12" ht="33.6" x14ac:dyDescent="0.3">
      <c r="A331" s="115">
        <v>137</v>
      </c>
      <c r="B331" s="125"/>
      <c r="C331" s="150" t="s">
        <v>350</v>
      </c>
      <c r="D331" s="77" t="s">
        <v>351</v>
      </c>
      <c r="E331" s="152">
        <v>480</v>
      </c>
      <c r="F331" s="70">
        <v>220</v>
      </c>
      <c r="G331" s="71">
        <f>E331*0.95</f>
        <v>456</v>
      </c>
      <c r="H331" s="71">
        <f>G331*0.5</f>
        <v>228</v>
      </c>
      <c r="I331" s="72">
        <v>0</v>
      </c>
      <c r="J331" s="72">
        <f t="shared" si="48"/>
        <v>228</v>
      </c>
      <c r="K331" s="73">
        <v>0</v>
      </c>
      <c r="L331" s="74" t="s">
        <v>352</v>
      </c>
    </row>
    <row r="332" spans="1:12" x14ac:dyDescent="0.3">
      <c r="A332" s="117"/>
      <c r="B332" s="125"/>
      <c r="C332" s="151"/>
      <c r="D332" s="70" t="s">
        <v>353</v>
      </c>
      <c r="E332" s="153"/>
      <c r="F332" s="152">
        <v>132</v>
      </c>
      <c r="G332" s="155"/>
      <c r="H332" s="155">
        <v>228</v>
      </c>
      <c r="I332" s="156">
        <v>0</v>
      </c>
      <c r="J332" s="72">
        <f t="shared" si="48"/>
        <v>228</v>
      </c>
      <c r="K332" s="157">
        <v>0</v>
      </c>
      <c r="L332" s="154" t="s">
        <v>354</v>
      </c>
    </row>
    <row r="333" spans="1:12" x14ac:dyDescent="0.3">
      <c r="A333" s="117"/>
      <c r="B333" s="125"/>
      <c r="C333" s="151"/>
      <c r="D333" s="70" t="s">
        <v>355</v>
      </c>
      <c r="E333" s="153"/>
      <c r="F333" s="152"/>
      <c r="G333" s="155"/>
      <c r="H333" s="155"/>
      <c r="I333" s="156"/>
      <c r="J333" s="72">
        <f t="shared" si="48"/>
        <v>0</v>
      </c>
      <c r="K333" s="157"/>
      <c r="L333" s="154"/>
    </row>
    <row r="334" spans="1:12" x14ac:dyDescent="0.3">
      <c r="A334" s="117"/>
      <c r="B334" s="125"/>
      <c r="C334" s="151"/>
      <c r="D334" s="70" t="s">
        <v>356</v>
      </c>
      <c r="E334" s="152">
        <v>230</v>
      </c>
      <c r="F334" s="154">
        <v>33</v>
      </c>
      <c r="G334" s="155">
        <f>E334*0.95</f>
        <v>218.5</v>
      </c>
      <c r="H334" s="155">
        <f>G334*0.5</f>
        <v>109.25</v>
      </c>
      <c r="I334" s="156">
        <v>0</v>
      </c>
      <c r="J334" s="72">
        <f t="shared" si="48"/>
        <v>109.25</v>
      </c>
      <c r="K334" s="157">
        <v>0</v>
      </c>
      <c r="L334" s="154" t="s">
        <v>354</v>
      </c>
    </row>
    <row r="335" spans="1:12" x14ac:dyDescent="0.3">
      <c r="A335" s="117"/>
      <c r="B335" s="125"/>
      <c r="C335" s="151"/>
      <c r="D335" s="70" t="s">
        <v>357</v>
      </c>
      <c r="E335" s="153"/>
      <c r="F335" s="154"/>
      <c r="G335" s="155"/>
      <c r="H335" s="155"/>
      <c r="I335" s="156"/>
      <c r="J335" s="72">
        <f t="shared" si="48"/>
        <v>0</v>
      </c>
      <c r="K335" s="157"/>
      <c r="L335" s="154"/>
    </row>
    <row r="336" spans="1:12" x14ac:dyDescent="0.3">
      <c r="A336" s="117"/>
      <c r="B336" s="125"/>
      <c r="C336" s="151"/>
      <c r="D336" s="70" t="s">
        <v>358</v>
      </c>
      <c r="E336" s="153"/>
      <c r="F336" s="154"/>
      <c r="G336" s="155"/>
      <c r="H336" s="155"/>
      <c r="I336" s="156"/>
      <c r="J336" s="72">
        <f t="shared" si="48"/>
        <v>0</v>
      </c>
      <c r="K336" s="157"/>
      <c r="L336" s="154"/>
    </row>
    <row r="337" spans="1:12" x14ac:dyDescent="0.3">
      <c r="A337" s="116"/>
      <c r="B337" s="125"/>
      <c r="C337" s="151"/>
      <c r="D337" s="70" t="s">
        <v>359</v>
      </c>
      <c r="E337" s="153"/>
      <c r="F337" s="154"/>
      <c r="G337" s="155"/>
      <c r="H337" s="155"/>
      <c r="I337" s="156"/>
      <c r="J337" s="72">
        <f t="shared" si="48"/>
        <v>0</v>
      </c>
      <c r="K337" s="157"/>
      <c r="L337" s="154"/>
    </row>
    <row r="338" spans="1:12" ht="33.6" x14ac:dyDescent="0.3">
      <c r="A338" s="130">
        <v>138</v>
      </c>
      <c r="B338" s="125"/>
      <c r="C338" s="150" t="s">
        <v>360</v>
      </c>
      <c r="D338" s="70" t="s">
        <v>361</v>
      </c>
      <c r="E338" s="152">
        <v>200</v>
      </c>
      <c r="F338" s="70">
        <v>220</v>
      </c>
      <c r="G338" s="71">
        <f>E338*0.95</f>
        <v>190</v>
      </c>
      <c r="H338" s="71">
        <f>G338*0.5</f>
        <v>95</v>
      </c>
      <c r="I338" s="72">
        <v>0</v>
      </c>
      <c r="J338" s="72">
        <f t="shared" si="48"/>
        <v>95</v>
      </c>
      <c r="K338" s="73">
        <v>0</v>
      </c>
      <c r="L338" s="74" t="s">
        <v>354</v>
      </c>
    </row>
    <row r="339" spans="1:12" ht="33.6" x14ac:dyDescent="0.3">
      <c r="A339" s="130"/>
      <c r="B339" s="125"/>
      <c r="C339" s="151"/>
      <c r="D339" s="70" t="s">
        <v>362</v>
      </c>
      <c r="E339" s="153"/>
      <c r="F339" s="70">
        <v>33</v>
      </c>
      <c r="G339" s="71"/>
      <c r="H339" s="71">
        <v>95</v>
      </c>
      <c r="I339" s="72">
        <v>0</v>
      </c>
      <c r="J339" s="72">
        <f t="shared" si="48"/>
        <v>95</v>
      </c>
      <c r="K339" s="73">
        <v>0</v>
      </c>
      <c r="L339" s="74" t="s">
        <v>363</v>
      </c>
    </row>
    <row r="340" spans="1:12" x14ac:dyDescent="0.3">
      <c r="A340" s="127">
        <f t="shared" ref="A340" si="49">A338+1</f>
        <v>139</v>
      </c>
      <c r="B340" s="125"/>
      <c r="C340" s="150" t="s">
        <v>364</v>
      </c>
      <c r="D340" s="70" t="s">
        <v>365</v>
      </c>
      <c r="E340" s="152">
        <v>520</v>
      </c>
      <c r="F340" s="70">
        <v>220</v>
      </c>
      <c r="G340" s="71">
        <f>E340*0.95</f>
        <v>494</v>
      </c>
      <c r="H340" s="71">
        <f>G340*0.5</f>
        <v>247</v>
      </c>
      <c r="I340" s="72">
        <v>0</v>
      </c>
      <c r="J340" s="72">
        <f t="shared" si="48"/>
        <v>247</v>
      </c>
      <c r="K340" s="73">
        <v>0</v>
      </c>
      <c r="L340" s="74">
        <v>0</v>
      </c>
    </row>
    <row r="341" spans="1:12" x14ac:dyDescent="0.3">
      <c r="A341" s="128"/>
      <c r="B341" s="125"/>
      <c r="C341" s="151"/>
      <c r="D341" s="70" t="s">
        <v>318</v>
      </c>
      <c r="E341" s="153"/>
      <c r="F341" s="152">
        <v>132</v>
      </c>
      <c r="G341" s="155"/>
      <c r="H341" s="155">
        <v>247</v>
      </c>
      <c r="I341" s="156">
        <v>0</v>
      </c>
      <c r="J341" s="72">
        <f t="shared" si="48"/>
        <v>247</v>
      </c>
      <c r="K341" s="157">
        <v>1</v>
      </c>
      <c r="L341" s="154">
        <v>0</v>
      </c>
    </row>
    <row r="342" spans="1:12" x14ac:dyDescent="0.3">
      <c r="A342" s="128"/>
      <c r="B342" s="125"/>
      <c r="C342" s="151"/>
      <c r="D342" s="70" t="s">
        <v>366</v>
      </c>
      <c r="E342" s="153"/>
      <c r="F342" s="152"/>
      <c r="G342" s="155"/>
      <c r="H342" s="155"/>
      <c r="I342" s="156"/>
      <c r="J342" s="72">
        <f t="shared" si="48"/>
        <v>0</v>
      </c>
      <c r="K342" s="157"/>
      <c r="L342" s="154"/>
    </row>
    <row r="343" spans="1:12" x14ac:dyDescent="0.3">
      <c r="A343" s="128"/>
      <c r="B343" s="125"/>
      <c r="C343" s="151"/>
      <c r="D343" s="70" t="s">
        <v>367</v>
      </c>
      <c r="E343" s="153"/>
      <c r="F343" s="152"/>
      <c r="G343" s="155"/>
      <c r="H343" s="155"/>
      <c r="I343" s="156"/>
      <c r="J343" s="72">
        <f t="shared" si="48"/>
        <v>0</v>
      </c>
      <c r="K343" s="157"/>
      <c r="L343" s="154"/>
    </row>
    <row r="344" spans="1:12" x14ac:dyDescent="0.3">
      <c r="A344" s="128"/>
      <c r="B344" s="125"/>
      <c r="C344" s="151"/>
      <c r="D344" s="70" t="s">
        <v>319</v>
      </c>
      <c r="E344" s="152">
        <v>340</v>
      </c>
      <c r="F344" s="154">
        <v>33</v>
      </c>
      <c r="G344" s="155">
        <f>E344*0.95</f>
        <v>323</v>
      </c>
      <c r="H344" s="155">
        <f>G344*0.5</f>
        <v>161.5</v>
      </c>
      <c r="I344" s="156">
        <v>0</v>
      </c>
      <c r="J344" s="72">
        <f t="shared" ref="J344:J375" si="50">H344-I344</f>
        <v>161.5</v>
      </c>
      <c r="K344" s="157">
        <v>0</v>
      </c>
      <c r="L344" s="154" t="s">
        <v>354</v>
      </c>
    </row>
    <row r="345" spans="1:12" x14ac:dyDescent="0.3">
      <c r="A345" s="128"/>
      <c r="B345" s="125"/>
      <c r="C345" s="151"/>
      <c r="D345" s="70" t="s">
        <v>326</v>
      </c>
      <c r="E345" s="153"/>
      <c r="F345" s="154"/>
      <c r="G345" s="155"/>
      <c r="H345" s="155"/>
      <c r="I345" s="156"/>
      <c r="J345" s="72">
        <f t="shared" si="50"/>
        <v>0</v>
      </c>
      <c r="K345" s="157"/>
      <c r="L345" s="154"/>
    </row>
    <row r="346" spans="1:12" x14ac:dyDescent="0.3">
      <c r="A346" s="128"/>
      <c r="B346" s="125"/>
      <c r="C346" s="151"/>
      <c r="D346" s="70" t="s">
        <v>368</v>
      </c>
      <c r="E346" s="153"/>
      <c r="F346" s="154"/>
      <c r="G346" s="155"/>
      <c r="H346" s="155"/>
      <c r="I346" s="156"/>
      <c r="J346" s="72">
        <f t="shared" si="50"/>
        <v>0</v>
      </c>
      <c r="K346" s="157"/>
      <c r="L346" s="154"/>
    </row>
    <row r="347" spans="1:12" x14ac:dyDescent="0.3">
      <c r="A347" s="128"/>
      <c r="B347" s="125"/>
      <c r="C347" s="151"/>
      <c r="D347" s="70" t="s">
        <v>328</v>
      </c>
      <c r="E347" s="153"/>
      <c r="F347" s="154"/>
      <c r="G347" s="155"/>
      <c r="H347" s="155"/>
      <c r="I347" s="156"/>
      <c r="J347" s="72">
        <f t="shared" si="50"/>
        <v>0</v>
      </c>
      <c r="K347" s="157"/>
      <c r="L347" s="154"/>
    </row>
    <row r="348" spans="1:12" x14ac:dyDescent="0.3">
      <c r="A348" s="129"/>
      <c r="B348" s="125"/>
      <c r="C348" s="151"/>
      <c r="D348" s="70" t="s">
        <v>369</v>
      </c>
      <c r="E348" s="153"/>
      <c r="F348" s="154"/>
      <c r="G348" s="155"/>
      <c r="H348" s="155"/>
      <c r="I348" s="156"/>
      <c r="J348" s="72">
        <f t="shared" si="50"/>
        <v>0</v>
      </c>
      <c r="K348" s="157"/>
      <c r="L348" s="154"/>
    </row>
    <row r="349" spans="1:12" x14ac:dyDescent="0.3">
      <c r="A349" s="115">
        <v>140</v>
      </c>
      <c r="B349" s="125"/>
      <c r="C349" s="150" t="s">
        <v>370</v>
      </c>
      <c r="D349" s="70" t="s">
        <v>371</v>
      </c>
      <c r="E349" s="152">
        <v>200</v>
      </c>
      <c r="F349" s="70">
        <v>220</v>
      </c>
      <c r="G349" s="71">
        <f>E349*0.95</f>
        <v>190</v>
      </c>
      <c r="H349" s="71">
        <f>G349*0.5</f>
        <v>95</v>
      </c>
      <c r="I349" s="72">
        <v>0</v>
      </c>
      <c r="J349" s="72">
        <f t="shared" si="50"/>
        <v>95</v>
      </c>
      <c r="K349" s="73">
        <v>0</v>
      </c>
      <c r="L349" s="74">
        <v>0</v>
      </c>
    </row>
    <row r="350" spans="1:12" ht="33.6" x14ac:dyDescent="0.3">
      <c r="A350" s="117"/>
      <c r="B350" s="125"/>
      <c r="C350" s="151"/>
      <c r="D350" s="70" t="s">
        <v>372</v>
      </c>
      <c r="E350" s="153"/>
      <c r="F350" s="70">
        <v>132</v>
      </c>
      <c r="G350" s="71"/>
      <c r="H350" s="71">
        <v>95</v>
      </c>
      <c r="I350" s="72">
        <v>0</v>
      </c>
      <c r="J350" s="72">
        <f t="shared" si="50"/>
        <v>95</v>
      </c>
      <c r="K350" s="73">
        <v>1</v>
      </c>
      <c r="L350" s="74" t="s">
        <v>354</v>
      </c>
    </row>
    <row r="351" spans="1:12" x14ac:dyDescent="0.3">
      <c r="A351" s="117"/>
      <c r="B351" s="125"/>
      <c r="C351" s="151"/>
      <c r="D351" s="70" t="s">
        <v>373</v>
      </c>
      <c r="E351" s="152">
        <v>63</v>
      </c>
      <c r="F351" s="152">
        <v>33</v>
      </c>
      <c r="G351" s="155">
        <f>E351*0.95</f>
        <v>59.849999999999994</v>
      </c>
      <c r="H351" s="155">
        <f>G351*0.5</f>
        <v>29.924999999999997</v>
      </c>
      <c r="I351" s="156">
        <v>0</v>
      </c>
      <c r="J351" s="72">
        <f t="shared" si="50"/>
        <v>29.924999999999997</v>
      </c>
      <c r="K351" s="157">
        <v>0</v>
      </c>
      <c r="L351" s="154">
        <v>0</v>
      </c>
    </row>
    <row r="352" spans="1:12" x14ac:dyDescent="0.3">
      <c r="A352" s="116"/>
      <c r="B352" s="125"/>
      <c r="C352" s="151"/>
      <c r="D352" s="70" t="s">
        <v>374</v>
      </c>
      <c r="E352" s="153"/>
      <c r="F352" s="152"/>
      <c r="G352" s="155"/>
      <c r="H352" s="155"/>
      <c r="I352" s="156"/>
      <c r="J352" s="72">
        <f t="shared" si="50"/>
        <v>0</v>
      </c>
      <c r="K352" s="157"/>
      <c r="L352" s="154"/>
    </row>
    <row r="353" spans="1:12" x14ac:dyDescent="0.3">
      <c r="A353" s="115">
        <v>141</v>
      </c>
      <c r="B353" s="125"/>
      <c r="C353" s="150" t="s">
        <v>375</v>
      </c>
      <c r="D353" s="70" t="s">
        <v>334</v>
      </c>
      <c r="E353" s="152">
        <v>360</v>
      </c>
      <c r="F353" s="70">
        <v>220</v>
      </c>
      <c r="G353" s="71">
        <f>E353*0.95</f>
        <v>342</v>
      </c>
      <c r="H353" s="71">
        <f>G353*0.5</f>
        <v>171</v>
      </c>
      <c r="I353" s="80">
        <v>0</v>
      </c>
      <c r="J353" s="72">
        <f t="shared" si="50"/>
        <v>171</v>
      </c>
      <c r="K353" s="73">
        <v>2</v>
      </c>
      <c r="L353" s="74" t="s">
        <v>312</v>
      </c>
    </row>
    <row r="354" spans="1:12" x14ac:dyDescent="0.3">
      <c r="A354" s="117"/>
      <c r="B354" s="125"/>
      <c r="C354" s="151"/>
      <c r="D354" s="70" t="s">
        <v>376</v>
      </c>
      <c r="E354" s="153"/>
      <c r="F354" s="152">
        <v>132</v>
      </c>
      <c r="G354" s="155"/>
      <c r="H354" s="155">
        <v>171</v>
      </c>
      <c r="I354" s="156">
        <v>0</v>
      </c>
      <c r="J354" s="72">
        <f t="shared" si="50"/>
        <v>171</v>
      </c>
      <c r="K354" s="157">
        <v>1</v>
      </c>
      <c r="L354" s="154" t="s">
        <v>377</v>
      </c>
    </row>
    <row r="355" spans="1:12" x14ac:dyDescent="0.3">
      <c r="A355" s="117"/>
      <c r="B355" s="125"/>
      <c r="C355" s="151"/>
      <c r="D355" s="70" t="s">
        <v>378</v>
      </c>
      <c r="E355" s="153"/>
      <c r="F355" s="152"/>
      <c r="G355" s="155"/>
      <c r="H355" s="155"/>
      <c r="I355" s="156"/>
      <c r="J355" s="72">
        <f t="shared" si="50"/>
        <v>0</v>
      </c>
      <c r="K355" s="157"/>
      <c r="L355" s="154"/>
    </row>
    <row r="356" spans="1:12" x14ac:dyDescent="0.3">
      <c r="A356" s="117"/>
      <c r="B356" s="125"/>
      <c r="C356" s="151"/>
      <c r="D356" s="70" t="s">
        <v>379</v>
      </c>
      <c r="E356" s="152">
        <v>130</v>
      </c>
      <c r="F356" s="152">
        <v>33</v>
      </c>
      <c r="G356" s="155">
        <f>E356*0.95</f>
        <v>123.5</v>
      </c>
      <c r="H356" s="155">
        <f>G356*0.5</f>
        <v>61.75</v>
      </c>
      <c r="I356" s="156">
        <v>0</v>
      </c>
      <c r="J356" s="72">
        <f t="shared" si="50"/>
        <v>61.75</v>
      </c>
      <c r="K356" s="157">
        <v>4</v>
      </c>
      <c r="L356" s="154" t="s">
        <v>312</v>
      </c>
    </row>
    <row r="357" spans="1:12" x14ac:dyDescent="0.3">
      <c r="A357" s="116"/>
      <c r="B357" s="125"/>
      <c r="C357" s="151"/>
      <c r="D357" s="70" t="s">
        <v>339</v>
      </c>
      <c r="E357" s="153"/>
      <c r="F357" s="152"/>
      <c r="G357" s="155"/>
      <c r="H357" s="155"/>
      <c r="I357" s="156"/>
      <c r="J357" s="72">
        <f t="shared" si="50"/>
        <v>0</v>
      </c>
      <c r="K357" s="157"/>
      <c r="L357" s="154"/>
    </row>
    <row r="358" spans="1:12" x14ac:dyDescent="0.3">
      <c r="A358" s="127">
        <v>142</v>
      </c>
      <c r="B358" s="125"/>
      <c r="C358" s="150" t="s">
        <v>380</v>
      </c>
      <c r="D358" s="70" t="s">
        <v>322</v>
      </c>
      <c r="E358" s="152">
        <v>320</v>
      </c>
      <c r="F358" s="70">
        <v>220</v>
      </c>
      <c r="G358" s="71">
        <f>E358*0.95</f>
        <v>304</v>
      </c>
      <c r="H358" s="71">
        <f>G358*0.5</f>
        <v>152</v>
      </c>
      <c r="I358" s="72">
        <v>0</v>
      </c>
      <c r="J358" s="72">
        <f t="shared" si="50"/>
        <v>152</v>
      </c>
      <c r="K358" s="73">
        <v>1</v>
      </c>
      <c r="L358" s="74" t="s">
        <v>312</v>
      </c>
    </row>
    <row r="359" spans="1:12" x14ac:dyDescent="0.3">
      <c r="A359" s="128"/>
      <c r="B359" s="125"/>
      <c r="C359" s="151"/>
      <c r="D359" s="70" t="s">
        <v>324</v>
      </c>
      <c r="E359" s="153"/>
      <c r="F359" s="70">
        <v>132</v>
      </c>
      <c r="G359" s="71"/>
      <c r="H359" s="71">
        <v>152</v>
      </c>
      <c r="I359" s="72">
        <v>0</v>
      </c>
      <c r="J359" s="72">
        <f t="shared" si="50"/>
        <v>152</v>
      </c>
      <c r="K359" s="73">
        <v>1</v>
      </c>
      <c r="L359" s="76" t="s">
        <v>312</v>
      </c>
    </row>
    <row r="360" spans="1:12" x14ac:dyDescent="0.3">
      <c r="A360" s="129"/>
      <c r="B360" s="125"/>
      <c r="C360" s="151"/>
      <c r="D360" s="70" t="s">
        <v>381</v>
      </c>
      <c r="E360" s="70">
        <v>80</v>
      </c>
      <c r="F360" s="70">
        <v>33</v>
      </c>
      <c r="G360" s="71">
        <f>E360*0.95</f>
        <v>76</v>
      </c>
      <c r="H360" s="71">
        <f>G360*0.5</f>
        <v>38</v>
      </c>
      <c r="I360" s="72">
        <v>0</v>
      </c>
      <c r="J360" s="72">
        <f t="shared" si="50"/>
        <v>38</v>
      </c>
      <c r="K360" s="73">
        <v>4</v>
      </c>
      <c r="L360" s="74" t="s">
        <v>312</v>
      </c>
    </row>
    <row r="361" spans="1:12" x14ac:dyDescent="0.3">
      <c r="A361" s="115">
        <f>A358+1</f>
        <v>143</v>
      </c>
      <c r="B361" s="125"/>
      <c r="C361" s="150" t="s">
        <v>382</v>
      </c>
      <c r="D361" s="70" t="s">
        <v>319</v>
      </c>
      <c r="E361" s="152">
        <v>180</v>
      </c>
      <c r="F361" s="70">
        <v>132</v>
      </c>
      <c r="G361" s="71">
        <f>E361*0.95</f>
        <v>171</v>
      </c>
      <c r="H361" s="71">
        <f>G361*0.5</f>
        <v>85.5</v>
      </c>
      <c r="I361" s="72">
        <v>0</v>
      </c>
      <c r="J361" s="72">
        <f t="shared" si="50"/>
        <v>85.5</v>
      </c>
      <c r="K361" s="73">
        <v>0</v>
      </c>
      <c r="L361" s="74" t="s">
        <v>377</v>
      </c>
    </row>
    <row r="362" spans="1:12" x14ac:dyDescent="0.3">
      <c r="A362" s="117"/>
      <c r="B362" s="125"/>
      <c r="C362" s="151"/>
      <c r="D362" s="70" t="s">
        <v>383</v>
      </c>
      <c r="E362" s="153"/>
      <c r="F362" s="152">
        <v>33</v>
      </c>
      <c r="G362" s="155"/>
      <c r="H362" s="155">
        <v>85.5</v>
      </c>
      <c r="I362" s="156">
        <v>0</v>
      </c>
      <c r="J362" s="72">
        <f t="shared" si="50"/>
        <v>85.5</v>
      </c>
      <c r="K362" s="157">
        <v>0</v>
      </c>
      <c r="L362" s="154" t="s">
        <v>377</v>
      </c>
    </row>
    <row r="363" spans="1:12" x14ac:dyDescent="0.3">
      <c r="A363" s="116"/>
      <c r="B363" s="125"/>
      <c r="C363" s="151"/>
      <c r="D363" s="70" t="s">
        <v>384</v>
      </c>
      <c r="E363" s="153"/>
      <c r="F363" s="152"/>
      <c r="G363" s="155"/>
      <c r="H363" s="155"/>
      <c r="I363" s="156"/>
      <c r="J363" s="72">
        <f t="shared" si="50"/>
        <v>0</v>
      </c>
      <c r="K363" s="157"/>
      <c r="L363" s="154"/>
    </row>
    <row r="364" spans="1:12" x14ac:dyDescent="0.3">
      <c r="A364" s="130">
        <v>144</v>
      </c>
      <c r="B364" s="125"/>
      <c r="C364" s="150" t="s">
        <v>385</v>
      </c>
      <c r="D364" s="70" t="s">
        <v>386</v>
      </c>
      <c r="E364" s="152">
        <v>63</v>
      </c>
      <c r="F364" s="70">
        <v>132</v>
      </c>
      <c r="G364" s="71">
        <f>E364*0.95</f>
        <v>59.849999999999994</v>
      </c>
      <c r="H364" s="71">
        <f>G364*0.5</f>
        <v>29.924999999999997</v>
      </c>
      <c r="I364" s="72">
        <v>0</v>
      </c>
      <c r="J364" s="72">
        <f t="shared" si="50"/>
        <v>29.924999999999997</v>
      </c>
      <c r="K364" s="73">
        <v>1</v>
      </c>
      <c r="L364" s="74" t="s">
        <v>312</v>
      </c>
    </row>
    <row r="365" spans="1:12" x14ac:dyDescent="0.3">
      <c r="A365" s="130"/>
      <c r="B365" s="125"/>
      <c r="C365" s="151"/>
      <c r="D365" s="70" t="s">
        <v>320</v>
      </c>
      <c r="E365" s="153"/>
      <c r="F365" s="70">
        <v>33</v>
      </c>
      <c r="G365" s="71"/>
      <c r="H365" s="71">
        <v>29.93</v>
      </c>
      <c r="I365" s="72">
        <v>0</v>
      </c>
      <c r="J365" s="72">
        <f t="shared" si="50"/>
        <v>29.93</v>
      </c>
      <c r="K365" s="73">
        <v>2</v>
      </c>
      <c r="L365" s="74" t="s">
        <v>299</v>
      </c>
    </row>
    <row r="366" spans="1:12" ht="33.6" x14ac:dyDescent="0.3">
      <c r="A366" s="130">
        <f t="shared" ref="A366" si="51">A364+1</f>
        <v>145</v>
      </c>
      <c r="B366" s="125"/>
      <c r="C366" s="150" t="s">
        <v>387</v>
      </c>
      <c r="D366" s="70" t="s">
        <v>308</v>
      </c>
      <c r="E366" s="152">
        <v>130</v>
      </c>
      <c r="F366" s="70">
        <v>132</v>
      </c>
      <c r="G366" s="71">
        <f>E366*0.95</f>
        <v>123.5</v>
      </c>
      <c r="H366" s="71">
        <f>G366*0.5</f>
        <v>61.75</v>
      </c>
      <c r="I366" s="72">
        <v>0</v>
      </c>
      <c r="J366" s="72">
        <f t="shared" si="50"/>
        <v>61.75</v>
      </c>
      <c r="K366" s="73">
        <v>0</v>
      </c>
      <c r="L366" s="74" t="s">
        <v>388</v>
      </c>
    </row>
    <row r="367" spans="1:12" ht="33.6" x14ac:dyDescent="0.3">
      <c r="A367" s="130"/>
      <c r="B367" s="125"/>
      <c r="C367" s="151"/>
      <c r="D367" s="70" t="s">
        <v>383</v>
      </c>
      <c r="E367" s="153"/>
      <c r="F367" s="70">
        <v>33</v>
      </c>
      <c r="G367" s="71"/>
      <c r="H367" s="71">
        <v>61.75</v>
      </c>
      <c r="I367" s="72">
        <v>0</v>
      </c>
      <c r="J367" s="72">
        <f t="shared" si="50"/>
        <v>61.75</v>
      </c>
      <c r="K367" s="73">
        <v>0</v>
      </c>
      <c r="L367" s="74" t="s">
        <v>389</v>
      </c>
    </row>
    <row r="368" spans="1:12" ht="33.6" x14ac:dyDescent="0.3">
      <c r="A368" s="130">
        <f t="shared" ref="A368" si="52">A366+1</f>
        <v>146</v>
      </c>
      <c r="B368" s="125"/>
      <c r="C368" s="150" t="s">
        <v>390</v>
      </c>
      <c r="D368" s="70" t="s">
        <v>319</v>
      </c>
      <c r="E368" s="152">
        <v>100</v>
      </c>
      <c r="F368" s="70">
        <v>132</v>
      </c>
      <c r="G368" s="71">
        <f>E368*0.95</f>
        <v>95</v>
      </c>
      <c r="H368" s="71">
        <f>G368*0.5</f>
        <v>47.5</v>
      </c>
      <c r="I368" s="72">
        <v>0</v>
      </c>
      <c r="J368" s="72">
        <f t="shared" si="50"/>
        <v>47.5</v>
      </c>
      <c r="K368" s="73">
        <v>0</v>
      </c>
      <c r="L368" s="74" t="s">
        <v>388</v>
      </c>
    </row>
    <row r="369" spans="1:12" x14ac:dyDescent="0.3">
      <c r="A369" s="130"/>
      <c r="B369" s="125"/>
      <c r="C369" s="151"/>
      <c r="D369" s="70" t="s">
        <v>383</v>
      </c>
      <c r="E369" s="153"/>
      <c r="F369" s="70">
        <v>33</v>
      </c>
      <c r="G369" s="71"/>
      <c r="H369" s="71">
        <v>47.5</v>
      </c>
      <c r="I369" s="72">
        <v>0</v>
      </c>
      <c r="J369" s="72">
        <f t="shared" si="50"/>
        <v>47.5</v>
      </c>
      <c r="K369" s="73">
        <v>0</v>
      </c>
      <c r="L369" s="74" t="s">
        <v>391</v>
      </c>
    </row>
    <row r="370" spans="1:12" ht="33.6" x14ac:dyDescent="0.3">
      <c r="A370" s="130">
        <f t="shared" ref="A370" si="53">A368+1</f>
        <v>147</v>
      </c>
      <c r="B370" s="125"/>
      <c r="C370" s="154" t="s">
        <v>392</v>
      </c>
      <c r="D370" s="157" t="s">
        <v>386</v>
      </c>
      <c r="E370" s="157">
        <v>31.5</v>
      </c>
      <c r="F370" s="73">
        <v>132</v>
      </c>
      <c r="G370" s="71">
        <f>E370*0.95</f>
        <v>29.924999999999997</v>
      </c>
      <c r="H370" s="71">
        <f>G370*0.5</f>
        <v>14.962499999999999</v>
      </c>
      <c r="I370" s="72">
        <v>0</v>
      </c>
      <c r="J370" s="72">
        <f t="shared" si="50"/>
        <v>14.962499999999999</v>
      </c>
      <c r="K370" s="73">
        <v>0</v>
      </c>
      <c r="L370" s="74" t="s">
        <v>317</v>
      </c>
    </row>
    <row r="371" spans="1:12" ht="33.6" x14ac:dyDescent="0.3">
      <c r="A371" s="130"/>
      <c r="B371" s="125"/>
      <c r="C371" s="151"/>
      <c r="D371" s="153"/>
      <c r="E371" s="153"/>
      <c r="F371" s="73">
        <v>33</v>
      </c>
      <c r="G371" s="78"/>
      <c r="H371" s="78">
        <v>14.96</v>
      </c>
      <c r="I371" s="72">
        <v>0</v>
      </c>
      <c r="J371" s="72">
        <f t="shared" si="50"/>
        <v>14.96</v>
      </c>
      <c r="K371" s="73">
        <v>2</v>
      </c>
      <c r="L371" s="74" t="s">
        <v>393</v>
      </c>
    </row>
    <row r="372" spans="1:12" x14ac:dyDescent="0.3">
      <c r="A372" s="127">
        <f t="shared" ref="A372" si="54">A370+1</f>
        <v>148</v>
      </c>
      <c r="B372" s="125"/>
      <c r="C372" s="154" t="s">
        <v>394</v>
      </c>
      <c r="D372" s="70" t="s">
        <v>395</v>
      </c>
      <c r="E372" s="152">
        <v>131.5</v>
      </c>
      <c r="F372" s="70">
        <v>132</v>
      </c>
      <c r="G372" s="71">
        <f>E372*0.95</f>
        <v>124.925</v>
      </c>
      <c r="H372" s="71">
        <f>G372*0.5</f>
        <v>62.462499999999999</v>
      </c>
      <c r="I372" s="72">
        <v>0</v>
      </c>
      <c r="J372" s="72">
        <f t="shared" si="50"/>
        <v>62.462499999999999</v>
      </c>
      <c r="K372" s="73">
        <v>0</v>
      </c>
      <c r="L372" s="74" t="s">
        <v>346</v>
      </c>
    </row>
    <row r="373" spans="1:12" x14ac:dyDescent="0.3">
      <c r="A373" s="128"/>
      <c r="B373" s="125"/>
      <c r="C373" s="151"/>
      <c r="D373" s="70" t="s">
        <v>396</v>
      </c>
      <c r="E373" s="153"/>
      <c r="F373" s="152">
        <v>33</v>
      </c>
      <c r="G373" s="155"/>
      <c r="H373" s="155">
        <v>62.46</v>
      </c>
      <c r="I373" s="156">
        <v>0</v>
      </c>
      <c r="J373" s="72">
        <f t="shared" si="50"/>
        <v>62.46</v>
      </c>
      <c r="K373" s="157">
        <v>3</v>
      </c>
      <c r="L373" s="154" t="s">
        <v>346</v>
      </c>
    </row>
    <row r="374" spans="1:12" x14ac:dyDescent="0.3">
      <c r="A374" s="129"/>
      <c r="B374" s="125"/>
      <c r="C374" s="151"/>
      <c r="D374" s="77" t="s">
        <v>397</v>
      </c>
      <c r="E374" s="153"/>
      <c r="F374" s="152"/>
      <c r="G374" s="155"/>
      <c r="H374" s="155"/>
      <c r="I374" s="156"/>
      <c r="J374" s="72">
        <f t="shared" si="50"/>
        <v>0</v>
      </c>
      <c r="K374" s="157"/>
      <c r="L374" s="154"/>
    </row>
    <row r="375" spans="1:12" x14ac:dyDescent="0.3">
      <c r="A375" s="115">
        <f>A372+1</f>
        <v>149</v>
      </c>
      <c r="B375" s="125"/>
      <c r="C375" s="150" t="s">
        <v>398</v>
      </c>
      <c r="D375" s="70" t="s">
        <v>308</v>
      </c>
      <c r="E375" s="152">
        <v>160</v>
      </c>
      <c r="F375" s="70">
        <v>132</v>
      </c>
      <c r="G375" s="71">
        <f>E375*0.95</f>
        <v>152</v>
      </c>
      <c r="H375" s="71">
        <f>G375*0.5</f>
        <v>76</v>
      </c>
      <c r="I375" s="72">
        <v>0</v>
      </c>
      <c r="J375" s="72">
        <f t="shared" si="50"/>
        <v>76</v>
      </c>
      <c r="K375" s="73">
        <v>0</v>
      </c>
      <c r="L375" s="74">
        <v>0</v>
      </c>
    </row>
    <row r="376" spans="1:12" ht="33.6" x14ac:dyDescent="0.3">
      <c r="A376" s="116"/>
      <c r="B376" s="125"/>
      <c r="C376" s="151"/>
      <c r="D376" s="70" t="s">
        <v>326</v>
      </c>
      <c r="E376" s="153"/>
      <c r="F376" s="70">
        <v>33</v>
      </c>
      <c r="G376" s="71"/>
      <c r="H376" s="71">
        <v>76</v>
      </c>
      <c r="I376" s="72">
        <v>0</v>
      </c>
      <c r="J376" s="72">
        <f t="shared" ref="J376:J381" si="55">H376-I376</f>
        <v>76</v>
      </c>
      <c r="K376" s="73">
        <v>0</v>
      </c>
      <c r="L376" s="74" t="s">
        <v>393</v>
      </c>
    </row>
    <row r="377" spans="1:12" x14ac:dyDescent="0.3">
      <c r="A377" s="127">
        <f>A375+1</f>
        <v>150</v>
      </c>
      <c r="B377" s="125"/>
      <c r="C377" s="150" t="s">
        <v>399</v>
      </c>
      <c r="D377" s="70" t="s">
        <v>337</v>
      </c>
      <c r="E377" s="152">
        <v>180</v>
      </c>
      <c r="F377" s="70">
        <v>132</v>
      </c>
      <c r="G377" s="71">
        <f>E377*0.95</f>
        <v>171</v>
      </c>
      <c r="H377" s="71">
        <f>G377*0.5</f>
        <v>85.5</v>
      </c>
      <c r="I377" s="72">
        <v>0</v>
      </c>
      <c r="J377" s="72">
        <f t="shared" si="55"/>
        <v>85.5</v>
      </c>
      <c r="K377" s="73">
        <v>0</v>
      </c>
      <c r="L377" s="74">
        <v>0</v>
      </c>
    </row>
    <row r="378" spans="1:12" x14ac:dyDescent="0.3">
      <c r="A378" s="128"/>
      <c r="B378" s="125"/>
      <c r="C378" s="151"/>
      <c r="D378" s="70" t="s">
        <v>339</v>
      </c>
      <c r="E378" s="153"/>
      <c r="F378" s="152">
        <v>33</v>
      </c>
      <c r="G378" s="155"/>
      <c r="H378" s="155">
        <v>85.5</v>
      </c>
      <c r="I378" s="156">
        <v>0</v>
      </c>
      <c r="J378" s="72">
        <f t="shared" si="55"/>
        <v>85.5</v>
      </c>
      <c r="K378" s="157">
        <v>0</v>
      </c>
      <c r="L378" s="154" t="s">
        <v>393</v>
      </c>
    </row>
    <row r="379" spans="1:12" x14ac:dyDescent="0.3">
      <c r="A379" s="129"/>
      <c r="B379" s="125"/>
      <c r="C379" s="151"/>
      <c r="D379" s="70" t="s">
        <v>400</v>
      </c>
      <c r="E379" s="153"/>
      <c r="F379" s="152"/>
      <c r="G379" s="155"/>
      <c r="H379" s="155"/>
      <c r="I379" s="156"/>
      <c r="J379" s="72">
        <f t="shared" si="55"/>
        <v>0</v>
      </c>
      <c r="K379" s="157"/>
      <c r="L379" s="154"/>
    </row>
    <row r="380" spans="1:12" ht="33.6" x14ac:dyDescent="0.3">
      <c r="A380" s="127">
        <v>151</v>
      </c>
      <c r="B380" s="125"/>
      <c r="C380" s="150" t="s">
        <v>401</v>
      </c>
      <c r="D380" s="70" t="s">
        <v>402</v>
      </c>
      <c r="E380" s="152">
        <v>113</v>
      </c>
      <c r="F380" s="70">
        <v>132</v>
      </c>
      <c r="G380" s="71">
        <f>E380*0.95</f>
        <v>107.35</v>
      </c>
      <c r="H380" s="71">
        <f>G380*0.5</f>
        <v>53.674999999999997</v>
      </c>
      <c r="I380" s="72">
        <v>0</v>
      </c>
      <c r="J380" s="72">
        <f t="shared" si="55"/>
        <v>53.674999999999997</v>
      </c>
      <c r="K380" s="73">
        <v>0</v>
      </c>
      <c r="L380" s="74" t="s">
        <v>393</v>
      </c>
    </row>
    <row r="381" spans="1:12" x14ac:dyDescent="0.3">
      <c r="A381" s="128"/>
      <c r="B381" s="125"/>
      <c r="C381" s="151"/>
      <c r="D381" s="70" t="s">
        <v>374</v>
      </c>
      <c r="E381" s="153"/>
      <c r="F381" s="152">
        <v>33</v>
      </c>
      <c r="G381" s="155"/>
      <c r="H381" s="155">
        <v>53.68</v>
      </c>
      <c r="I381" s="156">
        <v>12.2</v>
      </c>
      <c r="J381" s="156">
        <f t="shared" si="55"/>
        <v>41.480000000000004</v>
      </c>
      <c r="K381" s="157">
        <v>1</v>
      </c>
      <c r="L381" s="154" t="s">
        <v>352</v>
      </c>
    </row>
    <row r="382" spans="1:12" x14ac:dyDescent="0.3">
      <c r="A382" s="129"/>
      <c r="B382" s="125"/>
      <c r="C382" s="151"/>
      <c r="D382" s="70" t="s">
        <v>403</v>
      </c>
      <c r="E382" s="153"/>
      <c r="F382" s="152"/>
      <c r="G382" s="155"/>
      <c r="H382" s="155"/>
      <c r="I382" s="156"/>
      <c r="J382" s="156"/>
      <c r="K382" s="157"/>
      <c r="L382" s="154"/>
    </row>
    <row r="383" spans="1:12" x14ac:dyDescent="0.3">
      <c r="A383" s="127">
        <f>A380+1</f>
        <v>152</v>
      </c>
      <c r="B383" s="125"/>
      <c r="C383" s="154" t="s">
        <v>404</v>
      </c>
      <c r="D383" s="70" t="s">
        <v>319</v>
      </c>
      <c r="E383" s="152">
        <v>130</v>
      </c>
      <c r="F383" s="70">
        <v>132</v>
      </c>
      <c r="G383" s="71">
        <f>E383*0.95</f>
        <v>123.5</v>
      </c>
      <c r="H383" s="71">
        <f>G383*0.5</f>
        <v>61.75</v>
      </c>
      <c r="I383" s="72">
        <v>0</v>
      </c>
      <c r="J383" s="72">
        <f t="shared" ref="J383:J389" si="56">H383-I383</f>
        <v>61.75</v>
      </c>
      <c r="K383" s="70">
        <v>1</v>
      </c>
      <c r="L383" s="81" t="s">
        <v>32</v>
      </c>
    </row>
    <row r="384" spans="1:12" x14ac:dyDescent="0.3">
      <c r="A384" s="129"/>
      <c r="B384" s="125"/>
      <c r="C384" s="151"/>
      <c r="D384" s="77" t="s">
        <v>326</v>
      </c>
      <c r="E384" s="153"/>
      <c r="F384" s="70">
        <v>33</v>
      </c>
      <c r="G384" s="71"/>
      <c r="H384" s="71">
        <v>61.75</v>
      </c>
      <c r="I384" s="72">
        <v>0</v>
      </c>
      <c r="J384" s="72">
        <f t="shared" si="56"/>
        <v>61.75</v>
      </c>
      <c r="K384" s="73">
        <v>0</v>
      </c>
      <c r="L384" s="81" t="s">
        <v>32</v>
      </c>
    </row>
    <row r="385" spans="1:12" x14ac:dyDescent="0.3">
      <c r="A385" s="127">
        <f>A383+1</f>
        <v>153</v>
      </c>
      <c r="B385" s="125"/>
      <c r="C385" s="150" t="s">
        <v>405</v>
      </c>
      <c r="D385" s="70" t="s">
        <v>319</v>
      </c>
      <c r="E385" s="152">
        <v>130</v>
      </c>
      <c r="F385" s="70">
        <v>132</v>
      </c>
      <c r="G385" s="71">
        <f>E385*0.95</f>
        <v>123.5</v>
      </c>
      <c r="H385" s="71">
        <f>G385*0.5</f>
        <v>61.75</v>
      </c>
      <c r="I385" s="72">
        <v>0</v>
      </c>
      <c r="J385" s="72">
        <f t="shared" si="56"/>
        <v>61.75</v>
      </c>
      <c r="K385" s="73">
        <v>0</v>
      </c>
      <c r="L385" s="74" t="s">
        <v>299</v>
      </c>
    </row>
    <row r="386" spans="1:12" x14ac:dyDescent="0.3">
      <c r="A386" s="129"/>
      <c r="B386" s="125"/>
      <c r="C386" s="151"/>
      <c r="D386" s="77" t="s">
        <v>326</v>
      </c>
      <c r="E386" s="153"/>
      <c r="F386" s="70">
        <v>33</v>
      </c>
      <c r="G386" s="71"/>
      <c r="H386" s="71">
        <v>61.75</v>
      </c>
      <c r="I386" s="72">
        <v>0</v>
      </c>
      <c r="J386" s="72">
        <f t="shared" si="56"/>
        <v>61.75</v>
      </c>
      <c r="K386" s="73">
        <v>0</v>
      </c>
      <c r="L386" s="74" t="s">
        <v>299</v>
      </c>
    </row>
    <row r="387" spans="1:12" x14ac:dyDescent="0.3">
      <c r="A387" s="127">
        <f>A385+1</f>
        <v>154</v>
      </c>
      <c r="B387" s="125"/>
      <c r="C387" s="150" t="s">
        <v>406</v>
      </c>
      <c r="D387" s="152" t="s">
        <v>308</v>
      </c>
      <c r="E387" s="152">
        <v>80</v>
      </c>
      <c r="F387" s="70">
        <v>132</v>
      </c>
      <c r="G387" s="71">
        <f>E387*0.95</f>
        <v>76</v>
      </c>
      <c r="H387" s="71">
        <f>G387*0.5</f>
        <v>38</v>
      </c>
      <c r="I387" s="72">
        <v>0</v>
      </c>
      <c r="J387" s="72">
        <f t="shared" si="56"/>
        <v>38</v>
      </c>
      <c r="K387" s="73">
        <v>0</v>
      </c>
      <c r="L387" s="74" t="s">
        <v>299</v>
      </c>
    </row>
    <row r="388" spans="1:12" x14ac:dyDescent="0.3">
      <c r="A388" s="129"/>
      <c r="B388" s="126"/>
      <c r="C388" s="151"/>
      <c r="D388" s="153"/>
      <c r="E388" s="153"/>
      <c r="F388" s="70">
        <v>33</v>
      </c>
      <c r="G388" s="71"/>
      <c r="H388" s="71">
        <v>38</v>
      </c>
      <c r="I388" s="72">
        <v>0</v>
      </c>
      <c r="J388" s="72">
        <f t="shared" si="56"/>
        <v>38</v>
      </c>
      <c r="K388" s="73">
        <v>7</v>
      </c>
      <c r="L388" s="74" t="s">
        <v>299</v>
      </c>
    </row>
    <row r="389" spans="1:12" ht="33" customHeight="1" x14ac:dyDescent="0.3">
      <c r="A389" s="115">
        <f>A387+1</f>
        <v>155</v>
      </c>
      <c r="B389" s="124" t="s">
        <v>7</v>
      </c>
      <c r="C389" s="146" t="s">
        <v>407</v>
      </c>
      <c r="D389" s="82" t="s">
        <v>408</v>
      </c>
      <c r="E389" s="82">
        <v>1000</v>
      </c>
      <c r="F389" s="82" t="s">
        <v>175</v>
      </c>
      <c r="G389" s="83">
        <f>E389*0.95</f>
        <v>950</v>
      </c>
      <c r="H389" s="83">
        <f>G389*0.5</f>
        <v>475</v>
      </c>
      <c r="I389" s="83">
        <v>0</v>
      </c>
      <c r="J389" s="83">
        <f t="shared" si="56"/>
        <v>475</v>
      </c>
      <c r="K389" s="84" t="s">
        <v>280</v>
      </c>
      <c r="L389" s="142" t="s">
        <v>409</v>
      </c>
    </row>
    <row r="390" spans="1:12" ht="17.399999999999999" x14ac:dyDescent="0.3">
      <c r="A390" s="117"/>
      <c r="B390" s="125"/>
      <c r="C390" s="147"/>
      <c r="D390" s="85"/>
      <c r="E390" s="85"/>
      <c r="F390" s="82" t="s">
        <v>73</v>
      </c>
      <c r="G390" s="86"/>
      <c r="H390" s="83">
        <v>475</v>
      </c>
      <c r="I390" s="83">
        <v>0</v>
      </c>
      <c r="J390" s="83">
        <f t="shared" ref="J390:J446" si="57">H390-I390</f>
        <v>475</v>
      </c>
      <c r="K390" s="84" t="s">
        <v>280</v>
      </c>
      <c r="L390" s="143"/>
    </row>
    <row r="391" spans="1:12" ht="17.399999999999999" x14ac:dyDescent="0.3">
      <c r="A391" s="117"/>
      <c r="B391" s="125"/>
      <c r="C391" s="147"/>
      <c r="D391" s="82" t="s">
        <v>410</v>
      </c>
      <c r="E391" s="82">
        <v>320</v>
      </c>
      <c r="F391" s="82" t="s">
        <v>60</v>
      </c>
      <c r="G391" s="83">
        <f>E391*0.95</f>
        <v>304</v>
      </c>
      <c r="H391" s="83">
        <f>G391*0.5</f>
        <v>152</v>
      </c>
      <c r="I391" s="83">
        <v>0</v>
      </c>
      <c r="J391" s="83">
        <f t="shared" si="57"/>
        <v>152</v>
      </c>
      <c r="K391" s="84" t="s">
        <v>280</v>
      </c>
      <c r="L391" s="143"/>
    </row>
    <row r="392" spans="1:12" ht="17.399999999999999" x14ac:dyDescent="0.3">
      <c r="A392" s="116"/>
      <c r="B392" s="125"/>
      <c r="C392" s="148"/>
      <c r="D392" s="82" t="s">
        <v>411</v>
      </c>
      <c r="E392" s="82">
        <v>240</v>
      </c>
      <c r="F392" s="82" t="s">
        <v>61</v>
      </c>
      <c r="G392" s="83">
        <f>E392*0.95</f>
        <v>228</v>
      </c>
      <c r="H392" s="83">
        <f>G392*0.5</f>
        <v>114</v>
      </c>
      <c r="I392" s="83">
        <v>0</v>
      </c>
      <c r="J392" s="83">
        <f t="shared" si="57"/>
        <v>114</v>
      </c>
      <c r="K392" s="84">
        <v>2</v>
      </c>
      <c r="L392" s="143"/>
    </row>
    <row r="393" spans="1:12" ht="17.399999999999999" x14ac:dyDescent="0.3">
      <c r="A393" s="115">
        <v>156</v>
      </c>
      <c r="B393" s="125"/>
      <c r="C393" s="146" t="s">
        <v>412</v>
      </c>
      <c r="D393" s="82">
        <v>180</v>
      </c>
      <c r="E393" s="82">
        <v>180</v>
      </c>
      <c r="F393" s="82" t="s">
        <v>60</v>
      </c>
      <c r="G393" s="83">
        <f t="shared" ref="G393:G397" si="58">E393*0.95</f>
        <v>171</v>
      </c>
      <c r="H393" s="83">
        <f t="shared" ref="H393:H397" si="59">G393*0.5</f>
        <v>85.5</v>
      </c>
      <c r="I393" s="83">
        <v>0</v>
      </c>
      <c r="J393" s="83">
        <f t="shared" si="57"/>
        <v>85.5</v>
      </c>
      <c r="K393" s="84" t="s">
        <v>280</v>
      </c>
      <c r="L393" s="84" t="s">
        <v>278</v>
      </c>
    </row>
    <row r="394" spans="1:12" ht="17.399999999999999" x14ac:dyDescent="0.3">
      <c r="A394" s="116"/>
      <c r="B394" s="125"/>
      <c r="C394" s="149"/>
      <c r="D394" s="82"/>
      <c r="E394" s="82"/>
      <c r="F394" s="82" t="s">
        <v>61</v>
      </c>
      <c r="G394" s="83"/>
      <c r="H394" s="83">
        <v>85.5</v>
      </c>
      <c r="I394" s="83">
        <v>0</v>
      </c>
      <c r="J394" s="83">
        <f t="shared" si="57"/>
        <v>85.5</v>
      </c>
      <c r="K394" s="84"/>
      <c r="L394" s="84"/>
    </row>
    <row r="395" spans="1:12" ht="17.399999999999999" x14ac:dyDescent="0.3">
      <c r="A395" s="115">
        <f>A393+1</f>
        <v>157</v>
      </c>
      <c r="B395" s="125"/>
      <c r="C395" s="142" t="s">
        <v>413</v>
      </c>
      <c r="D395" s="82" t="s">
        <v>414</v>
      </c>
      <c r="E395" s="82">
        <v>130</v>
      </c>
      <c r="F395" s="82" t="s">
        <v>60</v>
      </c>
      <c r="G395" s="83">
        <f t="shared" si="58"/>
        <v>123.5</v>
      </c>
      <c r="H395" s="83">
        <f t="shared" si="59"/>
        <v>61.75</v>
      </c>
      <c r="I395" s="83">
        <v>0</v>
      </c>
      <c r="J395" s="83">
        <f t="shared" si="57"/>
        <v>61.75</v>
      </c>
      <c r="K395" s="84" t="s">
        <v>415</v>
      </c>
      <c r="L395" s="84" t="s">
        <v>416</v>
      </c>
    </row>
    <row r="396" spans="1:12" ht="17.399999999999999" x14ac:dyDescent="0.3">
      <c r="A396" s="116"/>
      <c r="B396" s="125"/>
      <c r="C396" s="142"/>
      <c r="D396" s="82"/>
      <c r="E396" s="82"/>
      <c r="F396" s="82" t="s">
        <v>61</v>
      </c>
      <c r="G396" s="83"/>
      <c r="H396" s="83">
        <v>61.75</v>
      </c>
      <c r="I396" s="83">
        <v>0</v>
      </c>
      <c r="J396" s="83">
        <f t="shared" si="57"/>
        <v>61.75</v>
      </c>
      <c r="K396" s="84"/>
      <c r="L396" s="84"/>
    </row>
    <row r="397" spans="1:12" ht="17.399999999999999" x14ac:dyDescent="0.3">
      <c r="A397" s="115">
        <f>A395+1</f>
        <v>158</v>
      </c>
      <c r="B397" s="125"/>
      <c r="C397" s="142" t="s">
        <v>417</v>
      </c>
      <c r="D397" s="82" t="s">
        <v>418</v>
      </c>
      <c r="E397" s="82">
        <v>160</v>
      </c>
      <c r="F397" s="82" t="s">
        <v>419</v>
      </c>
      <c r="G397" s="83">
        <f t="shared" si="58"/>
        <v>152</v>
      </c>
      <c r="H397" s="83">
        <f t="shared" si="59"/>
        <v>76</v>
      </c>
      <c r="I397" s="83">
        <v>0</v>
      </c>
      <c r="J397" s="83">
        <f t="shared" si="57"/>
        <v>76</v>
      </c>
      <c r="K397" s="84" t="s">
        <v>420</v>
      </c>
      <c r="L397" s="142" t="s">
        <v>421</v>
      </c>
    </row>
    <row r="398" spans="1:12" ht="17.399999999999999" x14ac:dyDescent="0.3">
      <c r="A398" s="116"/>
      <c r="B398" s="125"/>
      <c r="C398" s="143"/>
      <c r="D398" s="82"/>
      <c r="E398" s="82"/>
      <c r="F398" s="82" t="s">
        <v>38</v>
      </c>
      <c r="G398" s="83"/>
      <c r="H398" s="83">
        <v>76</v>
      </c>
      <c r="I398" s="83">
        <v>0</v>
      </c>
      <c r="J398" s="83">
        <f t="shared" si="57"/>
        <v>76</v>
      </c>
      <c r="K398" s="84" t="s">
        <v>422</v>
      </c>
      <c r="L398" s="143"/>
    </row>
    <row r="399" spans="1:12" ht="17.399999999999999" x14ac:dyDescent="0.3">
      <c r="A399" s="115">
        <f>A397+1</f>
        <v>159</v>
      </c>
      <c r="B399" s="125"/>
      <c r="C399" s="142" t="s">
        <v>423</v>
      </c>
      <c r="D399" s="82">
        <v>480</v>
      </c>
      <c r="E399" s="82">
        <v>480</v>
      </c>
      <c r="F399" s="82">
        <v>220</v>
      </c>
      <c r="G399" s="83">
        <f>E399*0.95</f>
        <v>456</v>
      </c>
      <c r="H399" s="83">
        <f>G399*0.5</f>
        <v>228</v>
      </c>
      <c r="I399" s="83">
        <v>0</v>
      </c>
      <c r="J399" s="83">
        <f t="shared" si="57"/>
        <v>228</v>
      </c>
      <c r="K399" s="84" t="s">
        <v>424</v>
      </c>
      <c r="L399" s="84" t="s">
        <v>425</v>
      </c>
    </row>
    <row r="400" spans="1:12" ht="17.399999999999999" x14ac:dyDescent="0.3">
      <c r="A400" s="116"/>
      <c r="B400" s="125"/>
      <c r="C400" s="142"/>
      <c r="D400" s="82"/>
      <c r="E400" s="82"/>
      <c r="F400" s="82">
        <v>132</v>
      </c>
      <c r="G400" s="83"/>
      <c r="H400" s="83">
        <v>228</v>
      </c>
      <c r="I400" s="83">
        <v>0</v>
      </c>
      <c r="J400" s="83">
        <f t="shared" si="57"/>
        <v>228</v>
      </c>
      <c r="K400" s="84" t="s">
        <v>426</v>
      </c>
      <c r="L400" s="84"/>
    </row>
    <row r="401" spans="1:12" ht="17.399999999999999" x14ac:dyDescent="0.3">
      <c r="A401" s="115">
        <f>A399+1</f>
        <v>160</v>
      </c>
      <c r="B401" s="125"/>
      <c r="C401" s="142" t="s">
        <v>427</v>
      </c>
      <c r="D401" s="82" t="s">
        <v>428</v>
      </c>
      <c r="E401" s="82">
        <v>320</v>
      </c>
      <c r="F401" s="82" t="s">
        <v>73</v>
      </c>
      <c r="G401" s="83">
        <f t="shared" ref="G401:G408" si="60">E401*0.95</f>
        <v>304</v>
      </c>
      <c r="H401" s="83">
        <f t="shared" ref="H401:H408" si="61">G401*0.5</f>
        <v>152</v>
      </c>
      <c r="I401" s="83">
        <v>0</v>
      </c>
      <c r="J401" s="83">
        <f t="shared" si="57"/>
        <v>152</v>
      </c>
      <c r="K401" s="84"/>
      <c r="L401" s="84" t="s">
        <v>429</v>
      </c>
    </row>
    <row r="402" spans="1:12" ht="17.399999999999999" x14ac:dyDescent="0.3">
      <c r="A402" s="116"/>
      <c r="B402" s="125"/>
      <c r="C402" s="142"/>
      <c r="D402" s="82"/>
      <c r="E402" s="82"/>
      <c r="F402" s="82" t="s">
        <v>60</v>
      </c>
      <c r="G402" s="83"/>
      <c r="H402" s="83">
        <v>152</v>
      </c>
      <c r="I402" s="83">
        <v>0</v>
      </c>
      <c r="J402" s="83">
        <f t="shared" si="57"/>
        <v>152</v>
      </c>
      <c r="K402" s="84"/>
      <c r="L402" s="84"/>
    </row>
    <row r="403" spans="1:12" ht="17.399999999999999" x14ac:dyDescent="0.3">
      <c r="A403" s="115">
        <f>A401+1</f>
        <v>161</v>
      </c>
      <c r="B403" s="125"/>
      <c r="C403" s="142" t="s">
        <v>430</v>
      </c>
      <c r="D403" s="82" t="s">
        <v>418</v>
      </c>
      <c r="E403" s="82">
        <v>160</v>
      </c>
      <c r="F403" s="82" t="s">
        <v>60</v>
      </c>
      <c r="G403" s="83">
        <f t="shared" si="60"/>
        <v>152</v>
      </c>
      <c r="H403" s="83">
        <f t="shared" si="61"/>
        <v>76</v>
      </c>
      <c r="I403" s="83">
        <v>0</v>
      </c>
      <c r="J403" s="83">
        <f t="shared" si="57"/>
        <v>76</v>
      </c>
      <c r="K403" s="84" t="s">
        <v>424</v>
      </c>
      <c r="L403" s="84" t="s">
        <v>424</v>
      </c>
    </row>
    <row r="404" spans="1:12" ht="17.399999999999999" x14ac:dyDescent="0.3">
      <c r="A404" s="116"/>
      <c r="B404" s="125"/>
      <c r="C404" s="142"/>
      <c r="D404" s="82"/>
      <c r="E404" s="82"/>
      <c r="F404" s="82" t="s">
        <v>61</v>
      </c>
      <c r="G404" s="83"/>
      <c r="H404" s="83">
        <v>76</v>
      </c>
      <c r="I404" s="83">
        <v>0</v>
      </c>
      <c r="J404" s="83">
        <f t="shared" si="57"/>
        <v>76</v>
      </c>
      <c r="K404" s="84"/>
      <c r="L404" s="84"/>
    </row>
    <row r="405" spans="1:12" ht="17.399999999999999" x14ac:dyDescent="0.3">
      <c r="A405" s="115">
        <v>162</v>
      </c>
      <c r="B405" s="125"/>
      <c r="C405" s="142" t="s">
        <v>431</v>
      </c>
      <c r="D405" s="82" t="s">
        <v>432</v>
      </c>
      <c r="E405" s="82">
        <v>640</v>
      </c>
      <c r="F405" s="82" t="s">
        <v>73</v>
      </c>
      <c r="G405" s="83">
        <f t="shared" si="60"/>
        <v>608</v>
      </c>
      <c r="H405" s="83">
        <f t="shared" si="61"/>
        <v>304</v>
      </c>
      <c r="I405" s="83">
        <v>0</v>
      </c>
      <c r="J405" s="83">
        <f t="shared" si="57"/>
        <v>304</v>
      </c>
      <c r="K405" s="84" t="s">
        <v>424</v>
      </c>
      <c r="L405" s="84" t="s">
        <v>424</v>
      </c>
    </row>
    <row r="406" spans="1:12" ht="17.399999999999999" x14ac:dyDescent="0.3">
      <c r="A406" s="117"/>
      <c r="B406" s="125"/>
      <c r="C406" s="142"/>
      <c r="D406" s="85"/>
      <c r="E406" s="85"/>
      <c r="F406" s="82" t="s">
        <v>60</v>
      </c>
      <c r="G406" s="86"/>
      <c r="H406" s="83">
        <v>304</v>
      </c>
      <c r="I406" s="83">
        <v>0</v>
      </c>
      <c r="J406" s="83">
        <f t="shared" si="57"/>
        <v>304</v>
      </c>
      <c r="K406" s="84" t="s">
        <v>420</v>
      </c>
      <c r="L406" s="84" t="s">
        <v>424</v>
      </c>
    </row>
    <row r="407" spans="1:12" ht="17.399999999999999" x14ac:dyDescent="0.3">
      <c r="A407" s="116"/>
      <c r="B407" s="125"/>
      <c r="C407" s="142"/>
      <c r="D407" s="82" t="s">
        <v>433</v>
      </c>
      <c r="E407" s="82">
        <v>260</v>
      </c>
      <c r="F407" s="82" t="s">
        <v>61</v>
      </c>
      <c r="G407" s="83">
        <f>E407*0.95</f>
        <v>247</v>
      </c>
      <c r="H407" s="83">
        <f>G407*0.5</f>
        <v>123.5</v>
      </c>
      <c r="I407" s="83">
        <v>0</v>
      </c>
      <c r="J407" s="83">
        <f t="shared" si="57"/>
        <v>123.5</v>
      </c>
      <c r="K407" s="84"/>
      <c r="L407" s="84"/>
    </row>
    <row r="408" spans="1:12" ht="62.4" x14ac:dyDescent="0.3">
      <c r="A408" s="115">
        <v>163</v>
      </c>
      <c r="B408" s="125"/>
      <c r="C408" s="142" t="s">
        <v>434</v>
      </c>
      <c r="D408" s="82" t="s">
        <v>435</v>
      </c>
      <c r="E408" s="82">
        <v>210</v>
      </c>
      <c r="F408" s="82">
        <v>132</v>
      </c>
      <c r="G408" s="83">
        <f t="shared" si="60"/>
        <v>199.5</v>
      </c>
      <c r="H408" s="83">
        <f t="shared" si="61"/>
        <v>99.75</v>
      </c>
      <c r="I408" s="83">
        <v>0</v>
      </c>
      <c r="J408" s="83">
        <f t="shared" si="57"/>
        <v>99.75</v>
      </c>
      <c r="K408" s="84" t="s">
        <v>436</v>
      </c>
      <c r="L408" s="88" t="s">
        <v>437</v>
      </c>
    </row>
    <row r="409" spans="1:12" ht="17.399999999999999" x14ac:dyDescent="0.3">
      <c r="A409" s="116"/>
      <c r="B409" s="125"/>
      <c r="C409" s="143"/>
      <c r="D409" s="82"/>
      <c r="E409" s="82"/>
      <c r="F409" s="82">
        <v>33</v>
      </c>
      <c r="G409" s="83"/>
      <c r="H409" s="83">
        <v>99.75</v>
      </c>
      <c r="I409" s="83">
        <v>1</v>
      </c>
      <c r="J409" s="83">
        <f t="shared" si="57"/>
        <v>98.75</v>
      </c>
      <c r="K409" s="84"/>
      <c r="L409" s="84"/>
    </row>
    <row r="410" spans="1:12" ht="69.599999999999994" x14ac:dyDescent="0.3">
      <c r="A410" s="130">
        <f t="shared" ref="A410" si="62">A408+1</f>
        <v>164</v>
      </c>
      <c r="B410" s="125"/>
      <c r="C410" s="142" t="s">
        <v>438</v>
      </c>
      <c r="D410" s="82" t="s">
        <v>439</v>
      </c>
      <c r="E410" s="82">
        <v>94.5</v>
      </c>
      <c r="F410" s="82">
        <v>132</v>
      </c>
      <c r="G410" s="83">
        <f>E410*0.95</f>
        <v>89.774999999999991</v>
      </c>
      <c r="H410" s="83">
        <f>G410*0.5</f>
        <v>44.887499999999996</v>
      </c>
      <c r="I410" s="83">
        <v>0</v>
      </c>
      <c r="J410" s="83">
        <f t="shared" si="57"/>
        <v>44.887499999999996</v>
      </c>
      <c r="K410" s="84" t="s">
        <v>280</v>
      </c>
      <c r="L410" s="84" t="s">
        <v>440</v>
      </c>
    </row>
    <row r="411" spans="1:12" ht="17.399999999999999" x14ac:dyDescent="0.3">
      <c r="A411" s="130"/>
      <c r="B411" s="125"/>
      <c r="C411" s="142"/>
      <c r="D411" s="82"/>
      <c r="E411" s="82"/>
      <c r="F411" s="82">
        <v>33</v>
      </c>
      <c r="G411" s="83"/>
      <c r="H411" s="83">
        <v>44.89</v>
      </c>
      <c r="I411" s="83">
        <v>4</v>
      </c>
      <c r="J411" s="83">
        <f t="shared" si="57"/>
        <v>40.89</v>
      </c>
      <c r="K411" s="84" t="s">
        <v>280</v>
      </c>
      <c r="L411" s="84"/>
    </row>
    <row r="412" spans="1:12" ht="121.8" x14ac:dyDescent="0.3">
      <c r="A412" s="130">
        <f t="shared" ref="A412" si="63">A410+1</f>
        <v>165</v>
      </c>
      <c r="B412" s="125"/>
      <c r="C412" s="142" t="s">
        <v>441</v>
      </c>
      <c r="D412" s="84" t="s">
        <v>120</v>
      </c>
      <c r="E412" s="84">
        <v>63</v>
      </c>
      <c r="F412" s="82">
        <v>132</v>
      </c>
      <c r="G412" s="83">
        <f>E412*0.95</f>
        <v>59.849999999999994</v>
      </c>
      <c r="H412" s="83">
        <f>G412*0.5</f>
        <v>29.924999999999997</v>
      </c>
      <c r="I412" s="83">
        <v>0</v>
      </c>
      <c r="J412" s="83">
        <f t="shared" si="57"/>
        <v>29.924999999999997</v>
      </c>
      <c r="K412" s="84" t="s">
        <v>442</v>
      </c>
      <c r="L412" s="84" t="s">
        <v>443</v>
      </c>
    </row>
    <row r="413" spans="1:12" ht="17.399999999999999" x14ac:dyDescent="0.3">
      <c r="A413" s="130"/>
      <c r="B413" s="125"/>
      <c r="C413" s="142"/>
      <c r="D413" s="82"/>
      <c r="E413" s="82"/>
      <c r="F413" s="82">
        <v>33</v>
      </c>
      <c r="G413" s="83"/>
      <c r="H413" s="83">
        <v>29.93</v>
      </c>
      <c r="I413" s="83">
        <v>0</v>
      </c>
      <c r="J413" s="83">
        <f t="shared" si="57"/>
        <v>29.93</v>
      </c>
      <c r="K413" s="84"/>
      <c r="L413" s="84"/>
    </row>
    <row r="414" spans="1:12" ht="17.399999999999999" x14ac:dyDescent="0.3">
      <c r="A414" s="127">
        <f t="shared" ref="A414" si="64">A412+1</f>
        <v>166</v>
      </c>
      <c r="B414" s="125"/>
      <c r="C414" s="142" t="s">
        <v>444</v>
      </c>
      <c r="D414" s="82" t="s">
        <v>445</v>
      </c>
      <c r="E414" s="82">
        <v>480</v>
      </c>
      <c r="F414" s="82">
        <v>220</v>
      </c>
      <c r="G414" s="83">
        <f t="shared" ref="G414" si="65">E414*0.95</f>
        <v>456</v>
      </c>
      <c r="H414" s="83">
        <f t="shared" ref="H414" si="66">G414*0.5</f>
        <v>228</v>
      </c>
      <c r="I414" s="83">
        <v>0</v>
      </c>
      <c r="J414" s="83">
        <f t="shared" si="57"/>
        <v>228</v>
      </c>
      <c r="K414" s="84" t="s">
        <v>424</v>
      </c>
      <c r="L414" s="84" t="s">
        <v>446</v>
      </c>
    </row>
    <row r="415" spans="1:12" ht="17.399999999999999" x14ac:dyDescent="0.3">
      <c r="A415" s="128"/>
      <c r="B415" s="125"/>
      <c r="C415" s="142"/>
      <c r="D415" s="85"/>
      <c r="E415" s="85"/>
      <c r="F415" s="82">
        <v>132</v>
      </c>
      <c r="G415" s="86"/>
      <c r="H415" s="83">
        <v>228</v>
      </c>
      <c r="I415" s="83">
        <v>0</v>
      </c>
      <c r="J415" s="83">
        <f t="shared" si="57"/>
        <v>228</v>
      </c>
      <c r="K415" s="84" t="s">
        <v>424</v>
      </c>
      <c r="L415" s="84" t="s">
        <v>446</v>
      </c>
    </row>
    <row r="416" spans="1:12" ht="17.399999999999999" x14ac:dyDescent="0.3">
      <c r="A416" s="129"/>
      <c r="B416" s="125"/>
      <c r="C416" s="142"/>
      <c r="D416" s="82" t="s">
        <v>447</v>
      </c>
      <c r="E416" s="82">
        <v>240</v>
      </c>
      <c r="F416" s="82">
        <v>33</v>
      </c>
      <c r="G416" s="83">
        <f>E416*0.95</f>
        <v>228</v>
      </c>
      <c r="H416" s="83">
        <f>G416*0.5</f>
        <v>114</v>
      </c>
      <c r="I416" s="83">
        <v>0</v>
      </c>
      <c r="J416" s="83">
        <f t="shared" si="57"/>
        <v>114</v>
      </c>
      <c r="K416" s="84" t="s">
        <v>424</v>
      </c>
      <c r="L416" s="84"/>
    </row>
    <row r="417" spans="1:12" ht="17.399999999999999" x14ac:dyDescent="0.3">
      <c r="A417" s="115">
        <f>A414+1</f>
        <v>167</v>
      </c>
      <c r="B417" s="125"/>
      <c r="C417" s="142" t="s">
        <v>448</v>
      </c>
      <c r="D417" s="82" t="s">
        <v>414</v>
      </c>
      <c r="E417" s="82">
        <v>130</v>
      </c>
      <c r="F417" s="82" t="s">
        <v>60</v>
      </c>
      <c r="G417" s="83">
        <f t="shared" ref="G417:G427" si="67">E417*0.95</f>
        <v>123.5</v>
      </c>
      <c r="H417" s="83">
        <f>G417*0.5</f>
        <v>61.75</v>
      </c>
      <c r="I417" s="83">
        <v>0</v>
      </c>
      <c r="J417" s="83">
        <f t="shared" si="57"/>
        <v>61.75</v>
      </c>
      <c r="K417" s="84" t="s">
        <v>280</v>
      </c>
      <c r="L417" s="84" t="s">
        <v>280</v>
      </c>
    </row>
    <row r="418" spans="1:12" ht="17.399999999999999" x14ac:dyDescent="0.3">
      <c r="A418" s="116"/>
      <c r="B418" s="125"/>
      <c r="C418" s="142"/>
      <c r="D418" s="82"/>
      <c r="E418" s="82"/>
      <c r="F418" s="82" t="s">
        <v>61</v>
      </c>
      <c r="G418" s="83"/>
      <c r="H418" s="83">
        <v>61.75</v>
      </c>
      <c r="I418" s="83">
        <v>0</v>
      </c>
      <c r="J418" s="83">
        <f t="shared" si="57"/>
        <v>61.75</v>
      </c>
      <c r="K418" s="84"/>
      <c r="L418" s="84"/>
    </row>
    <row r="419" spans="1:12" ht="69.599999999999994" x14ac:dyDescent="0.3">
      <c r="A419" s="115">
        <v>168</v>
      </c>
      <c r="B419" s="125"/>
      <c r="C419" s="142" t="s">
        <v>449</v>
      </c>
      <c r="D419" s="82" t="s">
        <v>450</v>
      </c>
      <c r="E419" s="82">
        <v>80</v>
      </c>
      <c r="F419" s="82" t="s">
        <v>60</v>
      </c>
      <c r="G419" s="83">
        <f t="shared" si="67"/>
        <v>76</v>
      </c>
      <c r="H419" s="83">
        <f>G419*0.5</f>
        <v>38</v>
      </c>
      <c r="I419" s="83">
        <v>0</v>
      </c>
      <c r="J419" s="83">
        <f t="shared" si="57"/>
        <v>38</v>
      </c>
      <c r="K419" s="84" t="s">
        <v>451</v>
      </c>
      <c r="L419" s="84" t="s">
        <v>452</v>
      </c>
    </row>
    <row r="420" spans="1:12" ht="17.399999999999999" x14ac:dyDescent="0.3">
      <c r="A420" s="116"/>
      <c r="B420" s="125"/>
      <c r="C420" s="142"/>
      <c r="D420" s="82"/>
      <c r="E420" s="82"/>
      <c r="F420" s="82" t="s">
        <v>61</v>
      </c>
      <c r="G420" s="83"/>
      <c r="H420" s="83">
        <v>38</v>
      </c>
      <c r="I420" s="83">
        <v>0</v>
      </c>
      <c r="J420" s="83">
        <f t="shared" si="57"/>
        <v>38</v>
      </c>
      <c r="K420" s="84"/>
      <c r="L420" s="84"/>
    </row>
    <row r="421" spans="1:12" ht="69.599999999999994" x14ac:dyDescent="0.3">
      <c r="A421" s="115">
        <f>A419+1</f>
        <v>169</v>
      </c>
      <c r="B421" s="125"/>
      <c r="C421" s="142" t="s">
        <v>453</v>
      </c>
      <c r="D421" s="82" t="s">
        <v>454</v>
      </c>
      <c r="E421" s="82">
        <v>130</v>
      </c>
      <c r="F421" s="82" t="s">
        <v>60</v>
      </c>
      <c r="G421" s="83">
        <f t="shared" si="67"/>
        <v>123.5</v>
      </c>
      <c r="H421" s="83">
        <f>G421*0.5</f>
        <v>61.75</v>
      </c>
      <c r="I421" s="83">
        <v>0</v>
      </c>
      <c r="J421" s="83">
        <f t="shared" si="57"/>
        <v>61.75</v>
      </c>
      <c r="K421" s="84" t="s">
        <v>455</v>
      </c>
      <c r="L421" s="84" t="s">
        <v>456</v>
      </c>
    </row>
    <row r="422" spans="1:12" ht="17.399999999999999" x14ac:dyDescent="0.3">
      <c r="A422" s="116"/>
      <c r="B422" s="125"/>
      <c r="C422" s="142"/>
      <c r="D422" s="82"/>
      <c r="E422" s="82"/>
      <c r="F422" s="82" t="s">
        <v>61</v>
      </c>
      <c r="G422" s="83"/>
      <c r="H422" s="83">
        <v>61.75</v>
      </c>
      <c r="I422" s="83">
        <v>0</v>
      </c>
      <c r="J422" s="83">
        <f t="shared" si="57"/>
        <v>61.75</v>
      </c>
      <c r="K422" s="84"/>
      <c r="L422" s="84"/>
    </row>
    <row r="423" spans="1:12" ht="17.399999999999999" x14ac:dyDescent="0.3">
      <c r="A423" s="115">
        <v>170</v>
      </c>
      <c r="B423" s="125"/>
      <c r="C423" s="142" t="s">
        <v>457</v>
      </c>
      <c r="D423" s="82" t="s">
        <v>458</v>
      </c>
      <c r="E423" s="82">
        <v>100</v>
      </c>
      <c r="F423" s="82" t="s">
        <v>459</v>
      </c>
      <c r="G423" s="83">
        <f t="shared" si="67"/>
        <v>95</v>
      </c>
      <c r="H423" s="83">
        <f>G423*0.5</f>
        <v>47.5</v>
      </c>
      <c r="I423" s="83">
        <v>0</v>
      </c>
      <c r="J423" s="83">
        <f t="shared" si="57"/>
        <v>47.5</v>
      </c>
      <c r="K423" s="142" t="s">
        <v>460</v>
      </c>
      <c r="L423" s="142" t="s">
        <v>452</v>
      </c>
    </row>
    <row r="424" spans="1:12" ht="17.399999999999999" x14ac:dyDescent="0.3">
      <c r="A424" s="117"/>
      <c r="B424" s="125"/>
      <c r="C424" s="142"/>
      <c r="D424" s="82"/>
      <c r="E424" s="82"/>
      <c r="F424" s="82" t="s">
        <v>60</v>
      </c>
      <c r="G424" s="83"/>
      <c r="H424" s="83">
        <v>47.5</v>
      </c>
      <c r="I424" s="83">
        <v>0</v>
      </c>
      <c r="J424" s="83">
        <f t="shared" si="57"/>
        <v>47.5</v>
      </c>
      <c r="K424" s="142"/>
      <c r="L424" s="142"/>
    </row>
    <row r="425" spans="1:12" ht="17.399999999999999" x14ac:dyDescent="0.3">
      <c r="A425" s="117"/>
      <c r="B425" s="125"/>
      <c r="C425" s="142"/>
      <c r="D425" s="82" t="s">
        <v>154</v>
      </c>
      <c r="E425" s="82">
        <v>100</v>
      </c>
      <c r="F425" s="82" t="s">
        <v>37</v>
      </c>
      <c r="G425" s="83">
        <f t="shared" si="67"/>
        <v>95</v>
      </c>
      <c r="H425" s="83">
        <f>G425*0.5</f>
        <v>47.5</v>
      </c>
      <c r="I425" s="83">
        <v>0</v>
      </c>
      <c r="J425" s="83">
        <f t="shared" si="57"/>
        <v>47.5</v>
      </c>
      <c r="K425" s="143"/>
      <c r="L425" s="143"/>
    </row>
    <row r="426" spans="1:12" ht="17.399999999999999" x14ac:dyDescent="0.3">
      <c r="A426" s="116"/>
      <c r="B426" s="125"/>
      <c r="C426" s="142"/>
      <c r="D426" s="82"/>
      <c r="E426" s="82"/>
      <c r="F426" s="82" t="s">
        <v>61</v>
      </c>
      <c r="G426" s="83"/>
      <c r="H426" s="83">
        <v>47.5</v>
      </c>
      <c r="I426" s="83">
        <v>0</v>
      </c>
      <c r="J426" s="83">
        <f t="shared" si="57"/>
        <v>47.5</v>
      </c>
      <c r="K426" s="87"/>
      <c r="L426" s="87"/>
    </row>
    <row r="427" spans="1:12" ht="52.2" x14ac:dyDescent="0.3">
      <c r="A427" s="115">
        <f>A423+1</f>
        <v>171</v>
      </c>
      <c r="B427" s="125"/>
      <c r="C427" s="142" t="s">
        <v>461</v>
      </c>
      <c r="D427" s="82" t="s">
        <v>462</v>
      </c>
      <c r="E427" s="82">
        <v>32</v>
      </c>
      <c r="F427" s="82" t="s">
        <v>463</v>
      </c>
      <c r="G427" s="83">
        <f t="shared" si="67"/>
        <v>30.4</v>
      </c>
      <c r="H427" s="83">
        <f>G427*0.5</f>
        <v>15.2</v>
      </c>
      <c r="I427" s="83">
        <v>0</v>
      </c>
      <c r="J427" s="83">
        <f t="shared" si="57"/>
        <v>15.2</v>
      </c>
      <c r="K427" s="84" t="s">
        <v>464</v>
      </c>
      <c r="L427" s="84" t="s">
        <v>465</v>
      </c>
    </row>
    <row r="428" spans="1:12" ht="17.399999999999999" x14ac:dyDescent="0.3">
      <c r="A428" s="116"/>
      <c r="B428" s="125"/>
      <c r="C428" s="142"/>
      <c r="D428" s="82"/>
      <c r="E428" s="82"/>
      <c r="F428" s="82" t="s">
        <v>61</v>
      </c>
      <c r="G428" s="83"/>
      <c r="H428" s="83">
        <v>15.2</v>
      </c>
      <c r="I428" s="83">
        <v>10</v>
      </c>
      <c r="J428" s="83">
        <f t="shared" si="57"/>
        <v>5.1999999999999993</v>
      </c>
      <c r="K428" s="84"/>
      <c r="L428" s="84"/>
    </row>
    <row r="429" spans="1:12" ht="17.399999999999999" x14ac:dyDescent="0.3">
      <c r="A429" s="115">
        <f>A427+1</f>
        <v>172</v>
      </c>
      <c r="B429" s="125"/>
      <c r="C429" s="142" t="s">
        <v>466</v>
      </c>
      <c r="D429" s="82" t="s">
        <v>233</v>
      </c>
      <c r="E429" s="82">
        <v>63</v>
      </c>
      <c r="F429" s="82" t="s">
        <v>60</v>
      </c>
      <c r="G429" s="83">
        <f t="shared" ref="G429" si="68">E429*0.95</f>
        <v>59.849999999999994</v>
      </c>
      <c r="H429" s="83">
        <f>G429*0.5</f>
        <v>29.924999999999997</v>
      </c>
      <c r="I429" s="83">
        <v>0</v>
      </c>
      <c r="J429" s="83">
        <f t="shared" si="57"/>
        <v>29.924999999999997</v>
      </c>
      <c r="K429" s="84"/>
      <c r="L429" s="84" t="s">
        <v>409</v>
      </c>
    </row>
    <row r="430" spans="1:12" ht="17.399999999999999" x14ac:dyDescent="0.3">
      <c r="A430" s="116"/>
      <c r="B430" s="125"/>
      <c r="C430" s="142"/>
      <c r="D430" s="82"/>
      <c r="E430" s="82"/>
      <c r="F430" s="82" t="s">
        <v>61</v>
      </c>
      <c r="G430" s="83"/>
      <c r="H430" s="83">
        <v>29.93</v>
      </c>
      <c r="I430" s="83">
        <v>18</v>
      </c>
      <c r="J430" s="83">
        <f t="shared" si="57"/>
        <v>11.93</v>
      </c>
      <c r="K430" s="84">
        <v>1</v>
      </c>
      <c r="L430" s="84"/>
    </row>
    <row r="431" spans="1:12" ht="17.399999999999999" x14ac:dyDescent="0.3">
      <c r="A431" s="115">
        <v>173</v>
      </c>
      <c r="B431" s="125"/>
      <c r="C431" s="142" t="s">
        <v>467</v>
      </c>
      <c r="D431" s="82" t="s">
        <v>220</v>
      </c>
      <c r="E431" s="82">
        <v>200</v>
      </c>
      <c r="F431" s="82" t="s">
        <v>73</v>
      </c>
      <c r="G431" s="83">
        <f t="shared" ref="G431" si="69">E431*0.95</f>
        <v>190</v>
      </c>
      <c r="H431" s="83">
        <f>G431*0.5</f>
        <v>95</v>
      </c>
      <c r="I431" s="83">
        <v>0</v>
      </c>
      <c r="J431" s="83">
        <f t="shared" si="57"/>
        <v>95</v>
      </c>
      <c r="K431" s="84" t="s">
        <v>280</v>
      </c>
      <c r="L431" s="142" t="s">
        <v>409</v>
      </c>
    </row>
    <row r="432" spans="1:12" ht="17.399999999999999" x14ac:dyDescent="0.3">
      <c r="A432" s="117"/>
      <c r="B432" s="125"/>
      <c r="C432" s="142"/>
      <c r="D432" s="82"/>
      <c r="E432" s="82"/>
      <c r="F432" s="82" t="s">
        <v>98</v>
      </c>
      <c r="G432" s="83"/>
      <c r="H432" s="83">
        <v>95</v>
      </c>
      <c r="I432" s="83">
        <v>50</v>
      </c>
      <c r="J432" s="83">
        <f t="shared" si="57"/>
        <v>45</v>
      </c>
      <c r="K432" s="84"/>
      <c r="L432" s="142"/>
    </row>
    <row r="433" spans="1:12" ht="52.2" x14ac:dyDescent="0.3">
      <c r="A433" s="116"/>
      <c r="B433" s="125"/>
      <c r="C433" s="143"/>
      <c r="D433" s="82" t="s">
        <v>229</v>
      </c>
      <c r="E433" s="82">
        <v>100</v>
      </c>
      <c r="F433" s="82" t="s">
        <v>61</v>
      </c>
      <c r="G433" s="83">
        <f t="shared" ref="G433:G434" si="70">E433*0.95</f>
        <v>95</v>
      </c>
      <c r="H433" s="83">
        <f>G433*0.5</f>
        <v>47.5</v>
      </c>
      <c r="I433" s="83">
        <v>15</v>
      </c>
      <c r="J433" s="83">
        <f t="shared" si="57"/>
        <v>32.5</v>
      </c>
      <c r="K433" s="84" t="s">
        <v>468</v>
      </c>
      <c r="L433" s="143"/>
    </row>
    <row r="434" spans="1:12" ht="17.399999999999999" x14ac:dyDescent="0.3">
      <c r="A434" s="127">
        <v>174</v>
      </c>
      <c r="B434" s="125"/>
      <c r="C434" s="142" t="s">
        <v>469</v>
      </c>
      <c r="D434" s="82" t="s">
        <v>470</v>
      </c>
      <c r="E434" s="82">
        <v>630</v>
      </c>
      <c r="F434" s="82" t="s">
        <v>31</v>
      </c>
      <c r="G434" s="83">
        <f t="shared" si="70"/>
        <v>598.5</v>
      </c>
      <c r="H434" s="83">
        <f>G434*0.5</f>
        <v>299.25</v>
      </c>
      <c r="I434" s="144">
        <v>0</v>
      </c>
      <c r="J434" s="83">
        <f t="shared" si="57"/>
        <v>299.25</v>
      </c>
      <c r="K434" s="142" t="s">
        <v>471</v>
      </c>
      <c r="L434" s="142" t="s">
        <v>472</v>
      </c>
    </row>
    <row r="435" spans="1:12" ht="17.399999999999999" x14ac:dyDescent="0.3">
      <c r="A435" s="128"/>
      <c r="B435" s="125"/>
      <c r="C435" s="142"/>
      <c r="D435" s="85"/>
      <c r="E435" s="85"/>
      <c r="F435" s="82" t="s">
        <v>33</v>
      </c>
      <c r="G435" s="86"/>
      <c r="H435" s="83">
        <v>299.25</v>
      </c>
      <c r="I435" s="145"/>
      <c r="J435" s="83">
        <f t="shared" si="57"/>
        <v>299.25</v>
      </c>
      <c r="K435" s="143"/>
      <c r="L435" s="143"/>
    </row>
    <row r="436" spans="1:12" ht="17.399999999999999" x14ac:dyDescent="0.3">
      <c r="A436" s="129"/>
      <c r="B436" s="125"/>
      <c r="C436" s="142"/>
      <c r="D436" s="82" t="s">
        <v>458</v>
      </c>
      <c r="E436" s="82">
        <v>100</v>
      </c>
      <c r="F436" s="82" t="s">
        <v>60</v>
      </c>
      <c r="G436" s="83">
        <f>E436*0.95</f>
        <v>95</v>
      </c>
      <c r="H436" s="83">
        <f>G436*0.5</f>
        <v>47.5</v>
      </c>
      <c r="I436" s="89">
        <v>0</v>
      </c>
      <c r="J436" s="83">
        <f t="shared" si="57"/>
        <v>47.5</v>
      </c>
      <c r="K436" s="87"/>
      <c r="L436" s="87"/>
    </row>
    <row r="437" spans="1:12" ht="69.599999999999994" x14ac:dyDescent="0.3">
      <c r="A437" s="115">
        <f>A434+1</f>
        <v>175</v>
      </c>
      <c r="B437" s="125"/>
      <c r="C437" s="142" t="s">
        <v>473</v>
      </c>
      <c r="D437" s="82" t="s">
        <v>474</v>
      </c>
      <c r="E437" s="82">
        <v>1445</v>
      </c>
      <c r="F437" s="82" t="s">
        <v>31</v>
      </c>
      <c r="G437" s="83">
        <f t="shared" ref="G437" si="71">E437*0.95</f>
        <v>1372.75</v>
      </c>
      <c r="H437" s="83">
        <f>G437*0.5</f>
        <v>686.375</v>
      </c>
      <c r="I437" s="83">
        <v>0</v>
      </c>
      <c r="J437" s="83">
        <f t="shared" si="57"/>
        <v>686.375</v>
      </c>
      <c r="K437" s="84" t="s">
        <v>475</v>
      </c>
      <c r="L437" s="84" t="s">
        <v>452</v>
      </c>
    </row>
    <row r="438" spans="1:12" ht="17.399999999999999" x14ac:dyDescent="0.3">
      <c r="A438" s="116"/>
      <c r="B438" s="125"/>
      <c r="C438" s="142"/>
      <c r="D438" s="82"/>
      <c r="E438" s="82"/>
      <c r="F438" s="82" t="s">
        <v>73</v>
      </c>
      <c r="G438" s="83"/>
      <c r="H438" s="83">
        <v>686.38</v>
      </c>
      <c r="I438" s="83">
        <v>0</v>
      </c>
      <c r="J438" s="83">
        <f t="shared" si="57"/>
        <v>686.38</v>
      </c>
      <c r="K438" s="84"/>
      <c r="L438" s="84"/>
    </row>
    <row r="439" spans="1:12" ht="87" x14ac:dyDescent="0.3">
      <c r="A439" s="115">
        <v>176</v>
      </c>
      <c r="B439" s="125"/>
      <c r="C439" s="142" t="s">
        <v>476</v>
      </c>
      <c r="D439" s="82" t="s">
        <v>220</v>
      </c>
      <c r="E439" s="82">
        <v>200</v>
      </c>
      <c r="F439" s="82" t="s">
        <v>73</v>
      </c>
      <c r="G439" s="83">
        <f t="shared" ref="G439" si="72">E439*0.95</f>
        <v>190</v>
      </c>
      <c r="H439" s="83">
        <f>G439*0.5</f>
        <v>95</v>
      </c>
      <c r="I439" s="83">
        <v>0</v>
      </c>
      <c r="J439" s="83">
        <f t="shared" si="57"/>
        <v>95</v>
      </c>
      <c r="K439" s="84" t="s">
        <v>265</v>
      </c>
      <c r="L439" s="84" t="s">
        <v>477</v>
      </c>
    </row>
    <row r="440" spans="1:12" ht="17.399999999999999" x14ac:dyDescent="0.3">
      <c r="A440" s="116"/>
      <c r="B440" s="125"/>
      <c r="C440" s="142"/>
      <c r="D440" s="82"/>
      <c r="E440" s="82"/>
      <c r="F440" s="82" t="s">
        <v>60</v>
      </c>
      <c r="G440" s="83"/>
      <c r="H440" s="83">
        <v>95</v>
      </c>
      <c r="I440" s="83">
        <v>100.8</v>
      </c>
      <c r="J440" s="83">
        <f t="shared" si="57"/>
        <v>-5.7999999999999972</v>
      </c>
      <c r="K440" s="84"/>
      <c r="L440" s="84"/>
    </row>
    <row r="441" spans="1:12" ht="17.399999999999999" x14ac:dyDescent="0.3">
      <c r="A441" s="115">
        <f>A439+1</f>
        <v>177</v>
      </c>
      <c r="B441" s="125"/>
      <c r="C441" s="142" t="s">
        <v>478</v>
      </c>
      <c r="D441" s="82" t="s">
        <v>233</v>
      </c>
      <c r="E441" s="82">
        <v>94.5</v>
      </c>
      <c r="F441" s="82" t="s">
        <v>60</v>
      </c>
      <c r="G441" s="83">
        <f t="shared" ref="G441" si="73">E441*0.95</f>
        <v>89.774999999999991</v>
      </c>
      <c r="H441" s="83">
        <f>G441*0.5</f>
        <v>44.887499999999996</v>
      </c>
      <c r="I441" s="83">
        <v>0</v>
      </c>
      <c r="J441" s="83">
        <f t="shared" si="57"/>
        <v>44.887499999999996</v>
      </c>
      <c r="K441" s="84" t="s">
        <v>265</v>
      </c>
      <c r="L441" s="84" t="s">
        <v>265</v>
      </c>
    </row>
    <row r="442" spans="1:12" ht="17.399999999999999" x14ac:dyDescent="0.3">
      <c r="A442" s="116"/>
      <c r="B442" s="125"/>
      <c r="C442" s="142"/>
      <c r="D442" s="82"/>
      <c r="E442" s="82"/>
      <c r="F442" s="82" t="s">
        <v>61</v>
      </c>
      <c r="G442" s="83"/>
      <c r="H442" s="83">
        <v>44.89</v>
      </c>
      <c r="I442" s="83">
        <v>0</v>
      </c>
      <c r="J442" s="83">
        <f t="shared" si="57"/>
        <v>44.89</v>
      </c>
      <c r="K442" s="84"/>
      <c r="L442" s="84"/>
    </row>
    <row r="443" spans="1:12" ht="17.399999999999999" x14ac:dyDescent="0.3">
      <c r="A443" s="115">
        <f>A441+1</f>
        <v>178</v>
      </c>
      <c r="B443" s="125"/>
      <c r="C443" s="142" t="s">
        <v>479</v>
      </c>
      <c r="D443" s="82" t="s">
        <v>229</v>
      </c>
      <c r="E443" s="82">
        <v>100</v>
      </c>
      <c r="F443" s="82" t="s">
        <v>60</v>
      </c>
      <c r="G443" s="83">
        <f t="shared" ref="G443" si="74">E443*0.95</f>
        <v>95</v>
      </c>
      <c r="H443" s="83">
        <f>G443*0.5</f>
        <v>47.5</v>
      </c>
      <c r="I443" s="83">
        <v>0</v>
      </c>
      <c r="J443" s="83">
        <f t="shared" si="57"/>
        <v>47.5</v>
      </c>
      <c r="K443" s="84" t="s">
        <v>265</v>
      </c>
      <c r="L443" s="84" t="s">
        <v>265</v>
      </c>
    </row>
    <row r="444" spans="1:12" ht="52.2" x14ac:dyDescent="0.3">
      <c r="A444" s="116"/>
      <c r="B444" s="125"/>
      <c r="C444" s="142"/>
      <c r="D444" s="82"/>
      <c r="E444" s="82"/>
      <c r="F444" s="82" t="s">
        <v>102</v>
      </c>
      <c r="G444" s="83"/>
      <c r="H444" s="83">
        <v>47.5</v>
      </c>
      <c r="I444" s="83">
        <v>15</v>
      </c>
      <c r="J444" s="83">
        <f t="shared" si="57"/>
        <v>32.5</v>
      </c>
      <c r="K444" s="84" t="s">
        <v>480</v>
      </c>
      <c r="L444" s="84"/>
    </row>
    <row r="445" spans="1:12" ht="69.599999999999994" x14ac:dyDescent="0.3">
      <c r="A445" s="115">
        <f>A443+1</f>
        <v>179</v>
      </c>
      <c r="B445" s="125"/>
      <c r="C445" s="142" t="s">
        <v>481</v>
      </c>
      <c r="D445" s="82" t="s">
        <v>218</v>
      </c>
      <c r="E445" s="82">
        <v>81.5</v>
      </c>
      <c r="F445" s="82" t="s">
        <v>60</v>
      </c>
      <c r="G445" s="83">
        <f t="shared" ref="G445" si="75">E445*0.95</f>
        <v>77.424999999999997</v>
      </c>
      <c r="H445" s="83">
        <f>G445*0.5</f>
        <v>38.712499999999999</v>
      </c>
      <c r="I445" s="83">
        <v>0</v>
      </c>
      <c r="J445" s="83">
        <f t="shared" si="57"/>
        <v>38.712499999999999</v>
      </c>
      <c r="K445" s="84" t="s">
        <v>482</v>
      </c>
      <c r="L445" s="84" t="s">
        <v>483</v>
      </c>
    </row>
    <row r="446" spans="1:12" ht="17.399999999999999" x14ac:dyDescent="0.3">
      <c r="A446" s="116"/>
      <c r="B446" s="126"/>
      <c r="C446" s="142"/>
      <c r="D446" s="82"/>
      <c r="E446" s="82"/>
      <c r="F446" s="82" t="s">
        <v>61</v>
      </c>
      <c r="G446" s="83"/>
      <c r="H446" s="83">
        <v>38.71</v>
      </c>
      <c r="I446" s="83">
        <v>0</v>
      </c>
      <c r="J446" s="83">
        <f t="shared" si="57"/>
        <v>38.71</v>
      </c>
      <c r="K446" s="84"/>
      <c r="L446" s="84"/>
    </row>
    <row r="447" spans="1:12" x14ac:dyDescent="0.3">
      <c r="A447" s="115">
        <v>180</v>
      </c>
      <c r="B447" s="124" t="s">
        <v>8</v>
      </c>
      <c r="C447" s="137" t="s">
        <v>484</v>
      </c>
      <c r="D447" s="16" t="s">
        <v>485</v>
      </c>
      <c r="E447" s="16">
        <v>1000</v>
      </c>
      <c r="F447" s="90" t="s">
        <v>486</v>
      </c>
      <c r="G447" s="43">
        <f>E447*0.95</f>
        <v>950</v>
      </c>
      <c r="H447" s="43">
        <f>G447*0.5</f>
        <v>475</v>
      </c>
      <c r="I447" s="19">
        <v>0</v>
      </c>
      <c r="J447" s="19">
        <f>H447-I447</f>
        <v>475</v>
      </c>
      <c r="K447" s="16">
        <v>2</v>
      </c>
      <c r="L447" s="16">
        <v>2</v>
      </c>
    </row>
    <row r="448" spans="1:12" x14ac:dyDescent="0.3">
      <c r="A448" s="117"/>
      <c r="B448" s="125"/>
      <c r="C448" s="137"/>
      <c r="D448" s="6"/>
      <c r="E448" s="6"/>
      <c r="F448" s="91" t="s">
        <v>487</v>
      </c>
      <c r="G448" s="92"/>
      <c r="H448" s="43">
        <v>475</v>
      </c>
      <c r="I448" s="19">
        <v>0</v>
      </c>
      <c r="J448" s="19">
        <f t="shared" ref="J448:J511" si="76">H448-I448</f>
        <v>475</v>
      </c>
      <c r="K448" s="16">
        <v>4</v>
      </c>
      <c r="L448" s="16">
        <v>2</v>
      </c>
    </row>
    <row r="449" spans="1:12" x14ac:dyDescent="0.3">
      <c r="A449" s="116"/>
      <c r="B449" s="125"/>
      <c r="C449" s="137"/>
      <c r="D449" s="16" t="s">
        <v>488</v>
      </c>
      <c r="E449" s="16">
        <v>320</v>
      </c>
      <c r="F449" s="91" t="s">
        <v>82</v>
      </c>
      <c r="G449" s="43">
        <f>E449*0.95</f>
        <v>304</v>
      </c>
      <c r="H449" s="43">
        <v>152</v>
      </c>
      <c r="I449" s="19">
        <v>0</v>
      </c>
      <c r="J449" s="19">
        <f t="shared" si="76"/>
        <v>152</v>
      </c>
      <c r="K449" s="16">
        <v>4</v>
      </c>
      <c r="L449" s="16">
        <v>0</v>
      </c>
    </row>
    <row r="450" spans="1:12" x14ac:dyDescent="0.3">
      <c r="A450" s="127">
        <v>181</v>
      </c>
      <c r="B450" s="125"/>
      <c r="C450" s="135" t="s">
        <v>489</v>
      </c>
      <c r="D450" s="16" t="s">
        <v>490</v>
      </c>
      <c r="E450" s="16">
        <v>520</v>
      </c>
      <c r="F450" s="91" t="s">
        <v>487</v>
      </c>
      <c r="G450" s="43">
        <f>E450*0.95</f>
        <v>494</v>
      </c>
      <c r="H450" s="43">
        <f t="shared" ref="H450:H507" si="77">G450*0.5</f>
        <v>247</v>
      </c>
      <c r="I450" s="19">
        <v>100</v>
      </c>
      <c r="J450" s="19">
        <f t="shared" si="76"/>
        <v>147</v>
      </c>
      <c r="K450" s="16">
        <v>3</v>
      </c>
      <c r="L450" s="16">
        <v>0</v>
      </c>
    </row>
    <row r="451" spans="1:12" x14ac:dyDescent="0.3">
      <c r="A451" s="128"/>
      <c r="B451" s="125"/>
      <c r="C451" s="135"/>
      <c r="D451" s="6"/>
      <c r="E451" s="6"/>
      <c r="F451" s="91" t="s">
        <v>82</v>
      </c>
      <c r="G451" s="92"/>
      <c r="H451" s="43">
        <v>247</v>
      </c>
      <c r="I451" s="19">
        <v>0</v>
      </c>
      <c r="J451" s="19">
        <f t="shared" si="76"/>
        <v>247</v>
      </c>
      <c r="K451" s="16">
        <v>1</v>
      </c>
      <c r="L451" s="16">
        <v>1</v>
      </c>
    </row>
    <row r="452" spans="1:12" x14ac:dyDescent="0.3">
      <c r="A452" s="129"/>
      <c r="B452" s="125"/>
      <c r="C452" s="135"/>
      <c r="D452" s="16" t="s">
        <v>491</v>
      </c>
      <c r="E452" s="16">
        <v>81.5</v>
      </c>
      <c r="F452" s="91" t="s">
        <v>38</v>
      </c>
      <c r="G452" s="43">
        <f>E452*0.95</f>
        <v>77.424999999999997</v>
      </c>
      <c r="H452" s="43">
        <v>38.71</v>
      </c>
      <c r="I452" s="19">
        <v>0</v>
      </c>
      <c r="J452" s="19">
        <f t="shared" si="76"/>
        <v>38.71</v>
      </c>
      <c r="K452" s="16">
        <v>3</v>
      </c>
      <c r="L452" s="16">
        <v>1</v>
      </c>
    </row>
    <row r="453" spans="1:12" x14ac:dyDescent="0.3">
      <c r="A453" s="115">
        <f>A450+1</f>
        <v>182</v>
      </c>
      <c r="B453" s="125"/>
      <c r="C453" s="135" t="s">
        <v>492</v>
      </c>
      <c r="D453" s="16" t="s">
        <v>493</v>
      </c>
      <c r="E453" s="16">
        <v>300</v>
      </c>
      <c r="F453" s="91" t="s">
        <v>487</v>
      </c>
      <c r="G453" s="43">
        <f>E453*0.95</f>
        <v>285</v>
      </c>
      <c r="H453" s="43">
        <f t="shared" si="77"/>
        <v>142.5</v>
      </c>
      <c r="I453" s="19">
        <v>50</v>
      </c>
      <c r="J453" s="19">
        <f t="shared" si="76"/>
        <v>92.5</v>
      </c>
      <c r="K453" s="16">
        <v>2</v>
      </c>
      <c r="L453" s="16">
        <v>0</v>
      </c>
    </row>
    <row r="454" spans="1:12" x14ac:dyDescent="0.3">
      <c r="A454" s="117"/>
      <c r="B454" s="125"/>
      <c r="C454" s="135"/>
      <c r="D454" s="6"/>
      <c r="E454" s="6"/>
      <c r="F454" s="91" t="s">
        <v>82</v>
      </c>
      <c r="G454" s="92"/>
      <c r="H454" s="43">
        <v>142.5</v>
      </c>
      <c r="I454" s="19">
        <v>0</v>
      </c>
      <c r="J454" s="19">
        <f t="shared" si="76"/>
        <v>142.5</v>
      </c>
      <c r="K454" s="16">
        <v>2</v>
      </c>
      <c r="L454" s="16">
        <v>0</v>
      </c>
    </row>
    <row r="455" spans="1:12" x14ac:dyDescent="0.3">
      <c r="A455" s="116"/>
      <c r="B455" s="125"/>
      <c r="C455" s="135"/>
      <c r="D455" s="16" t="s">
        <v>494</v>
      </c>
      <c r="E455" s="16">
        <v>130</v>
      </c>
      <c r="F455" s="91" t="s">
        <v>38</v>
      </c>
      <c r="G455" s="43">
        <f>E455*0.95</f>
        <v>123.5</v>
      </c>
      <c r="H455" s="43">
        <v>61.75</v>
      </c>
      <c r="I455" s="19">
        <v>0</v>
      </c>
      <c r="J455" s="19">
        <f t="shared" si="76"/>
        <v>61.75</v>
      </c>
      <c r="K455" s="16" t="s">
        <v>32</v>
      </c>
      <c r="L455" s="16">
        <v>0</v>
      </c>
    </row>
    <row r="456" spans="1:12" x14ac:dyDescent="0.3">
      <c r="A456" s="130">
        <v>183</v>
      </c>
      <c r="B456" s="125"/>
      <c r="C456" s="137" t="s">
        <v>495</v>
      </c>
      <c r="D456" s="135" t="s">
        <v>496</v>
      </c>
      <c r="E456" s="130">
        <v>161.5</v>
      </c>
      <c r="F456" s="91" t="s">
        <v>82</v>
      </c>
      <c r="G456" s="43">
        <f>E456*0.95</f>
        <v>153.42499999999998</v>
      </c>
      <c r="H456" s="43">
        <f t="shared" si="77"/>
        <v>76.712499999999991</v>
      </c>
      <c r="I456" s="19">
        <v>0</v>
      </c>
      <c r="J456" s="19">
        <f t="shared" si="76"/>
        <v>76.712499999999991</v>
      </c>
      <c r="K456" s="16">
        <v>1</v>
      </c>
      <c r="L456" s="16">
        <v>0</v>
      </c>
    </row>
    <row r="457" spans="1:12" x14ac:dyDescent="0.3">
      <c r="A457" s="130"/>
      <c r="B457" s="125"/>
      <c r="C457" s="137"/>
      <c r="D457" s="135"/>
      <c r="E457" s="130"/>
      <c r="F457" s="91" t="s">
        <v>38</v>
      </c>
      <c r="G457" s="93"/>
      <c r="H457" s="43">
        <v>76.709999999999994</v>
      </c>
      <c r="I457" s="19">
        <v>0</v>
      </c>
      <c r="J457" s="19">
        <f t="shared" si="76"/>
        <v>76.709999999999994</v>
      </c>
      <c r="K457" s="16">
        <v>2</v>
      </c>
      <c r="L457" s="16">
        <v>0</v>
      </c>
    </row>
    <row r="458" spans="1:12" x14ac:dyDescent="0.3">
      <c r="A458" s="130">
        <f t="shared" ref="A458" si="78">A456+1</f>
        <v>184</v>
      </c>
      <c r="B458" s="125"/>
      <c r="C458" s="135" t="s">
        <v>497</v>
      </c>
      <c r="D458" s="130" t="s">
        <v>498</v>
      </c>
      <c r="E458" s="130">
        <v>180</v>
      </c>
      <c r="F458" s="91" t="s">
        <v>82</v>
      </c>
      <c r="G458" s="43">
        <f>E458*0.95</f>
        <v>171</v>
      </c>
      <c r="H458" s="43">
        <f t="shared" si="77"/>
        <v>85.5</v>
      </c>
      <c r="I458" s="19">
        <v>0</v>
      </c>
      <c r="J458" s="19">
        <f t="shared" si="76"/>
        <v>85.5</v>
      </c>
      <c r="K458" s="16" t="s">
        <v>32</v>
      </c>
      <c r="L458" s="16">
        <v>0</v>
      </c>
    </row>
    <row r="459" spans="1:12" x14ac:dyDescent="0.3">
      <c r="A459" s="130"/>
      <c r="B459" s="125"/>
      <c r="C459" s="135"/>
      <c r="D459" s="130"/>
      <c r="E459" s="130"/>
      <c r="F459" s="91" t="s">
        <v>38</v>
      </c>
      <c r="G459" s="93"/>
      <c r="H459" s="43">
        <v>85.5</v>
      </c>
      <c r="I459" s="19">
        <v>31</v>
      </c>
      <c r="J459" s="19">
        <f t="shared" si="76"/>
        <v>54.5</v>
      </c>
      <c r="K459" s="16" t="s">
        <v>32</v>
      </c>
      <c r="L459" s="16">
        <v>0</v>
      </c>
    </row>
    <row r="460" spans="1:12" x14ac:dyDescent="0.3">
      <c r="A460" s="130">
        <f t="shared" ref="A460" si="79">A458+1</f>
        <v>185</v>
      </c>
      <c r="B460" s="125"/>
      <c r="C460" s="135" t="s">
        <v>499</v>
      </c>
      <c r="D460" s="130" t="s">
        <v>494</v>
      </c>
      <c r="E460" s="130">
        <v>130</v>
      </c>
      <c r="F460" s="91" t="s">
        <v>82</v>
      </c>
      <c r="G460" s="43">
        <f>E460*0.95</f>
        <v>123.5</v>
      </c>
      <c r="H460" s="43">
        <f t="shared" si="77"/>
        <v>61.75</v>
      </c>
      <c r="I460" s="19">
        <v>0</v>
      </c>
      <c r="J460" s="19">
        <f t="shared" si="76"/>
        <v>61.75</v>
      </c>
      <c r="K460" s="16" t="s">
        <v>32</v>
      </c>
      <c r="L460" s="16">
        <v>0</v>
      </c>
    </row>
    <row r="461" spans="1:12" x14ac:dyDescent="0.3">
      <c r="A461" s="130"/>
      <c r="B461" s="125"/>
      <c r="C461" s="135"/>
      <c r="D461" s="130"/>
      <c r="E461" s="130"/>
      <c r="F461" s="91" t="s">
        <v>38</v>
      </c>
      <c r="G461" s="93"/>
      <c r="H461" s="43">
        <v>61.75</v>
      </c>
      <c r="I461" s="19">
        <v>13</v>
      </c>
      <c r="J461" s="19">
        <f t="shared" si="76"/>
        <v>48.75</v>
      </c>
      <c r="K461" s="16" t="s">
        <v>32</v>
      </c>
      <c r="L461" s="16">
        <v>0</v>
      </c>
    </row>
    <row r="462" spans="1:12" x14ac:dyDescent="0.3">
      <c r="A462" s="130">
        <f t="shared" ref="A462" si="80">A460+1</f>
        <v>186</v>
      </c>
      <c r="B462" s="125"/>
      <c r="C462" s="137" t="s">
        <v>500</v>
      </c>
      <c r="D462" s="130" t="s">
        <v>501</v>
      </c>
      <c r="E462" s="130">
        <v>63</v>
      </c>
      <c r="F462" s="91" t="s">
        <v>82</v>
      </c>
      <c r="G462" s="43">
        <f>E462*0.95</f>
        <v>59.849999999999994</v>
      </c>
      <c r="H462" s="43">
        <f t="shared" si="77"/>
        <v>29.924999999999997</v>
      </c>
      <c r="I462" s="19">
        <v>0</v>
      </c>
      <c r="J462" s="19">
        <f t="shared" si="76"/>
        <v>29.924999999999997</v>
      </c>
      <c r="K462" s="16" t="s">
        <v>32</v>
      </c>
      <c r="L462" s="16">
        <v>0</v>
      </c>
    </row>
    <row r="463" spans="1:12" x14ac:dyDescent="0.3">
      <c r="A463" s="130"/>
      <c r="B463" s="125"/>
      <c r="C463" s="137"/>
      <c r="D463" s="130"/>
      <c r="E463" s="130"/>
      <c r="F463" s="91" t="s">
        <v>38</v>
      </c>
      <c r="G463" s="93"/>
      <c r="H463" s="43">
        <v>29.93</v>
      </c>
      <c r="I463" s="19">
        <v>0</v>
      </c>
      <c r="J463" s="19">
        <f t="shared" si="76"/>
        <v>29.93</v>
      </c>
      <c r="K463" s="16">
        <v>2</v>
      </c>
      <c r="L463" s="16">
        <v>0</v>
      </c>
    </row>
    <row r="464" spans="1:12" x14ac:dyDescent="0.3">
      <c r="A464" s="130">
        <f t="shared" ref="A464" si="81">A462+1</f>
        <v>187</v>
      </c>
      <c r="B464" s="125"/>
      <c r="C464" s="135" t="s">
        <v>502</v>
      </c>
      <c r="D464" s="130" t="s">
        <v>503</v>
      </c>
      <c r="E464" s="130">
        <v>150</v>
      </c>
      <c r="F464" s="91" t="s">
        <v>82</v>
      </c>
      <c r="G464" s="43">
        <f>E464*0.95</f>
        <v>142.5</v>
      </c>
      <c r="H464" s="43">
        <f t="shared" si="77"/>
        <v>71.25</v>
      </c>
      <c r="I464" s="19">
        <v>0</v>
      </c>
      <c r="J464" s="19">
        <f t="shared" si="76"/>
        <v>71.25</v>
      </c>
      <c r="K464" s="16" t="s">
        <v>32</v>
      </c>
      <c r="L464" s="16">
        <v>1</v>
      </c>
    </row>
    <row r="465" spans="1:12" x14ac:dyDescent="0.3">
      <c r="A465" s="130"/>
      <c r="B465" s="125"/>
      <c r="C465" s="135"/>
      <c r="D465" s="130"/>
      <c r="E465" s="130"/>
      <c r="F465" s="91" t="s">
        <v>38</v>
      </c>
      <c r="G465" s="93"/>
      <c r="H465" s="43">
        <v>71.25</v>
      </c>
      <c r="I465" s="19">
        <v>45</v>
      </c>
      <c r="J465" s="19">
        <f t="shared" si="76"/>
        <v>26.25</v>
      </c>
      <c r="K465" s="16" t="s">
        <v>32</v>
      </c>
      <c r="L465" s="16">
        <v>0</v>
      </c>
    </row>
    <row r="466" spans="1:12" x14ac:dyDescent="0.3">
      <c r="A466" s="130">
        <f t="shared" ref="A466" si="82">A464+1</f>
        <v>188</v>
      </c>
      <c r="B466" s="125"/>
      <c r="C466" s="137" t="s">
        <v>504</v>
      </c>
      <c r="D466" s="135" t="s">
        <v>494</v>
      </c>
      <c r="E466" s="130">
        <v>130</v>
      </c>
      <c r="F466" s="91" t="s">
        <v>82</v>
      </c>
      <c r="G466" s="43">
        <f>E466*0.95</f>
        <v>123.5</v>
      </c>
      <c r="H466" s="43">
        <f t="shared" si="77"/>
        <v>61.75</v>
      </c>
      <c r="I466" s="19">
        <v>0</v>
      </c>
      <c r="J466" s="19">
        <f t="shared" si="76"/>
        <v>61.75</v>
      </c>
      <c r="K466" s="16" t="s">
        <v>32</v>
      </c>
      <c r="L466" s="16">
        <v>2</v>
      </c>
    </row>
    <row r="467" spans="1:12" x14ac:dyDescent="0.3">
      <c r="A467" s="130"/>
      <c r="B467" s="125"/>
      <c r="C467" s="137"/>
      <c r="D467" s="135"/>
      <c r="E467" s="130"/>
      <c r="F467" s="91" t="s">
        <v>38</v>
      </c>
      <c r="G467" s="93"/>
      <c r="H467" s="43">
        <v>61.75</v>
      </c>
      <c r="I467" s="19">
        <v>0</v>
      </c>
      <c r="J467" s="19">
        <f t="shared" si="76"/>
        <v>61.75</v>
      </c>
      <c r="K467" s="16" t="s">
        <v>32</v>
      </c>
      <c r="L467" s="16">
        <v>1</v>
      </c>
    </row>
    <row r="468" spans="1:12" x14ac:dyDescent="0.3">
      <c r="A468" s="130">
        <f t="shared" ref="A468" si="83">A466+1</f>
        <v>189</v>
      </c>
      <c r="B468" s="125"/>
      <c r="C468" s="135" t="s">
        <v>505</v>
      </c>
      <c r="D468" s="130" t="s">
        <v>503</v>
      </c>
      <c r="E468" s="130">
        <v>150</v>
      </c>
      <c r="F468" s="91" t="s">
        <v>82</v>
      </c>
      <c r="G468" s="43">
        <f>E468*0.95</f>
        <v>142.5</v>
      </c>
      <c r="H468" s="43">
        <f t="shared" si="77"/>
        <v>71.25</v>
      </c>
      <c r="I468" s="19">
        <v>0</v>
      </c>
      <c r="J468" s="19">
        <f t="shared" si="76"/>
        <v>71.25</v>
      </c>
      <c r="K468" s="16" t="s">
        <v>32</v>
      </c>
      <c r="L468" s="16">
        <v>0</v>
      </c>
    </row>
    <row r="469" spans="1:12" x14ac:dyDescent="0.3">
      <c r="A469" s="130"/>
      <c r="B469" s="125"/>
      <c r="C469" s="135"/>
      <c r="D469" s="130"/>
      <c r="E469" s="130"/>
      <c r="F469" s="91" t="s">
        <v>38</v>
      </c>
      <c r="G469" s="93"/>
      <c r="H469" s="43">
        <v>71.25</v>
      </c>
      <c r="I469" s="19">
        <v>0</v>
      </c>
      <c r="J469" s="19">
        <f t="shared" si="76"/>
        <v>71.25</v>
      </c>
      <c r="K469" s="16" t="s">
        <v>32</v>
      </c>
      <c r="L469" s="16">
        <v>0</v>
      </c>
    </row>
    <row r="470" spans="1:12" x14ac:dyDescent="0.3">
      <c r="A470" s="130">
        <f t="shared" ref="A470" si="84">A468+1</f>
        <v>190</v>
      </c>
      <c r="B470" s="125"/>
      <c r="C470" s="135" t="s">
        <v>506</v>
      </c>
      <c r="D470" s="130" t="s">
        <v>507</v>
      </c>
      <c r="E470" s="130">
        <v>100</v>
      </c>
      <c r="F470" s="91" t="s">
        <v>82</v>
      </c>
      <c r="G470" s="43">
        <f>E470*0.95</f>
        <v>95</v>
      </c>
      <c r="H470" s="43">
        <f t="shared" si="77"/>
        <v>47.5</v>
      </c>
      <c r="I470" s="19">
        <v>0</v>
      </c>
      <c r="J470" s="19">
        <f t="shared" si="76"/>
        <v>47.5</v>
      </c>
      <c r="K470" s="16" t="s">
        <v>32</v>
      </c>
      <c r="L470" s="16">
        <v>1</v>
      </c>
    </row>
    <row r="471" spans="1:12" x14ac:dyDescent="0.3">
      <c r="A471" s="130"/>
      <c r="B471" s="125"/>
      <c r="C471" s="135"/>
      <c r="D471" s="130"/>
      <c r="E471" s="130"/>
      <c r="F471" s="91" t="s">
        <v>38</v>
      </c>
      <c r="G471" s="93"/>
      <c r="H471" s="43">
        <v>47.5</v>
      </c>
      <c r="I471" s="19">
        <v>14</v>
      </c>
      <c r="J471" s="19">
        <f t="shared" si="76"/>
        <v>33.5</v>
      </c>
      <c r="K471" s="16" t="s">
        <v>32</v>
      </c>
      <c r="L471" s="16">
        <v>0</v>
      </c>
    </row>
    <row r="472" spans="1:12" x14ac:dyDescent="0.3">
      <c r="A472" s="130">
        <f t="shared" ref="A472" si="85">A470+1</f>
        <v>191</v>
      </c>
      <c r="B472" s="125"/>
      <c r="C472" s="137" t="s">
        <v>508</v>
      </c>
      <c r="D472" s="130" t="s">
        <v>507</v>
      </c>
      <c r="E472" s="130">
        <v>100</v>
      </c>
      <c r="F472" s="91" t="s">
        <v>82</v>
      </c>
      <c r="G472" s="43">
        <f>E472*0.95</f>
        <v>95</v>
      </c>
      <c r="H472" s="43">
        <f t="shared" si="77"/>
        <v>47.5</v>
      </c>
      <c r="I472" s="19">
        <v>0</v>
      </c>
      <c r="J472" s="19">
        <f t="shared" si="76"/>
        <v>47.5</v>
      </c>
      <c r="K472" s="16" t="s">
        <v>32</v>
      </c>
      <c r="L472" s="16">
        <v>4</v>
      </c>
    </row>
    <row r="473" spans="1:12" x14ac:dyDescent="0.3">
      <c r="A473" s="130"/>
      <c r="B473" s="125"/>
      <c r="C473" s="137"/>
      <c r="D473" s="130"/>
      <c r="E473" s="130"/>
      <c r="F473" s="91" t="s">
        <v>38</v>
      </c>
      <c r="G473" s="93"/>
      <c r="H473" s="43">
        <v>47.5</v>
      </c>
      <c r="I473" s="19">
        <v>0</v>
      </c>
      <c r="J473" s="19">
        <f t="shared" si="76"/>
        <v>47.5</v>
      </c>
      <c r="K473" s="16">
        <v>4</v>
      </c>
      <c r="L473" s="16">
        <v>4</v>
      </c>
    </row>
    <row r="474" spans="1:12" x14ac:dyDescent="0.3">
      <c r="A474" s="130">
        <f t="shared" ref="A474" si="86">A472+1</f>
        <v>192</v>
      </c>
      <c r="B474" s="125"/>
      <c r="C474" s="137" t="s">
        <v>509</v>
      </c>
      <c r="D474" s="130" t="s">
        <v>510</v>
      </c>
      <c r="E474" s="130">
        <v>111.5</v>
      </c>
      <c r="F474" s="91" t="s">
        <v>82</v>
      </c>
      <c r="G474" s="43">
        <f>E474*0.95</f>
        <v>105.925</v>
      </c>
      <c r="H474" s="43">
        <f t="shared" si="77"/>
        <v>52.962499999999999</v>
      </c>
      <c r="I474" s="19">
        <v>0</v>
      </c>
      <c r="J474" s="19">
        <f t="shared" si="76"/>
        <v>52.962499999999999</v>
      </c>
      <c r="K474" s="16" t="s">
        <v>32</v>
      </c>
      <c r="L474" s="16">
        <v>1</v>
      </c>
    </row>
    <row r="475" spans="1:12" x14ac:dyDescent="0.3">
      <c r="A475" s="130"/>
      <c r="B475" s="125"/>
      <c r="C475" s="137"/>
      <c r="D475" s="130"/>
      <c r="E475" s="130"/>
      <c r="F475" s="91" t="s">
        <v>38</v>
      </c>
      <c r="G475" s="93"/>
      <c r="H475" s="43">
        <v>52.96</v>
      </c>
      <c r="I475" s="19">
        <v>15</v>
      </c>
      <c r="J475" s="19">
        <f t="shared" si="76"/>
        <v>37.96</v>
      </c>
      <c r="K475" s="16" t="s">
        <v>32</v>
      </c>
      <c r="L475" s="16">
        <v>1</v>
      </c>
    </row>
    <row r="476" spans="1:12" x14ac:dyDescent="0.3">
      <c r="A476" s="130">
        <f t="shared" ref="A476" si="87">A474+1</f>
        <v>193</v>
      </c>
      <c r="B476" s="125"/>
      <c r="C476" s="137" t="s">
        <v>511</v>
      </c>
      <c r="D476" s="130" t="s">
        <v>512</v>
      </c>
      <c r="E476" s="130">
        <v>100</v>
      </c>
      <c r="F476" s="91" t="s">
        <v>82</v>
      </c>
      <c r="G476" s="43">
        <f>E476*0.95</f>
        <v>95</v>
      </c>
      <c r="H476" s="43">
        <f t="shared" si="77"/>
        <v>47.5</v>
      </c>
      <c r="I476" s="19">
        <v>0</v>
      </c>
      <c r="J476" s="19">
        <f t="shared" si="76"/>
        <v>47.5</v>
      </c>
      <c r="K476" s="16" t="s">
        <v>32</v>
      </c>
      <c r="L476" s="16">
        <v>1</v>
      </c>
    </row>
    <row r="477" spans="1:12" x14ac:dyDescent="0.3">
      <c r="A477" s="130"/>
      <c r="B477" s="125"/>
      <c r="C477" s="137"/>
      <c r="D477" s="130"/>
      <c r="E477" s="130"/>
      <c r="F477" s="91" t="s">
        <v>38</v>
      </c>
      <c r="G477" s="93"/>
      <c r="H477" s="43">
        <v>47.5</v>
      </c>
      <c r="I477" s="19">
        <v>0</v>
      </c>
      <c r="J477" s="19">
        <f t="shared" si="76"/>
        <v>47.5</v>
      </c>
      <c r="K477" s="16">
        <v>2</v>
      </c>
      <c r="L477" s="16">
        <v>3</v>
      </c>
    </row>
    <row r="478" spans="1:12" x14ac:dyDescent="0.3">
      <c r="A478" s="130">
        <f t="shared" ref="A478" si="88">A476+1</f>
        <v>194</v>
      </c>
      <c r="B478" s="125"/>
      <c r="C478" s="137" t="s">
        <v>513</v>
      </c>
      <c r="D478" s="130" t="s">
        <v>514</v>
      </c>
      <c r="E478" s="130">
        <v>63</v>
      </c>
      <c r="F478" s="91" t="s">
        <v>82</v>
      </c>
      <c r="G478" s="43">
        <f>E478*0.95</f>
        <v>59.849999999999994</v>
      </c>
      <c r="H478" s="43">
        <f t="shared" si="77"/>
        <v>29.924999999999997</v>
      </c>
      <c r="I478" s="19">
        <v>0</v>
      </c>
      <c r="J478" s="19">
        <f t="shared" si="76"/>
        <v>29.924999999999997</v>
      </c>
      <c r="K478" s="16" t="s">
        <v>32</v>
      </c>
      <c r="L478" s="16">
        <v>1</v>
      </c>
    </row>
    <row r="479" spans="1:12" x14ac:dyDescent="0.3">
      <c r="A479" s="130"/>
      <c r="B479" s="125"/>
      <c r="C479" s="137"/>
      <c r="D479" s="130"/>
      <c r="E479" s="130"/>
      <c r="F479" s="91" t="s">
        <v>38</v>
      </c>
      <c r="G479" s="93"/>
      <c r="H479" s="43">
        <v>29.93</v>
      </c>
      <c r="I479" s="19">
        <v>0</v>
      </c>
      <c r="J479" s="19">
        <f t="shared" si="76"/>
        <v>29.93</v>
      </c>
      <c r="K479" s="16">
        <v>1</v>
      </c>
      <c r="L479" s="16">
        <v>1</v>
      </c>
    </row>
    <row r="480" spans="1:12" x14ac:dyDescent="0.3">
      <c r="A480" s="130">
        <f t="shared" ref="A480" si="89">A478+1</f>
        <v>195</v>
      </c>
      <c r="B480" s="125"/>
      <c r="C480" s="137" t="s">
        <v>515</v>
      </c>
      <c r="D480" s="130" t="s">
        <v>485</v>
      </c>
      <c r="E480" s="130">
        <v>1000</v>
      </c>
      <c r="F480" s="90" t="s">
        <v>486</v>
      </c>
      <c r="G480" s="43">
        <f>E480*0.95</f>
        <v>950</v>
      </c>
      <c r="H480" s="43">
        <f t="shared" si="77"/>
        <v>475</v>
      </c>
      <c r="I480" s="19">
        <v>0</v>
      </c>
      <c r="J480" s="19">
        <f t="shared" si="76"/>
        <v>475</v>
      </c>
      <c r="K480" s="16" t="s">
        <v>32</v>
      </c>
      <c r="L480" s="16">
        <v>2</v>
      </c>
    </row>
    <row r="481" spans="1:12" x14ac:dyDescent="0.3">
      <c r="A481" s="130"/>
      <c r="B481" s="125"/>
      <c r="C481" s="137"/>
      <c r="D481" s="130"/>
      <c r="E481" s="130"/>
      <c r="F481" s="91" t="s">
        <v>487</v>
      </c>
      <c r="G481" s="93"/>
      <c r="H481" s="43">
        <v>475</v>
      </c>
      <c r="I481" s="19">
        <v>0</v>
      </c>
      <c r="J481" s="19">
        <f t="shared" si="76"/>
        <v>475</v>
      </c>
      <c r="K481" s="16" t="s">
        <v>32</v>
      </c>
      <c r="L481" s="16">
        <v>0</v>
      </c>
    </row>
    <row r="482" spans="1:12" x14ac:dyDescent="0.3">
      <c r="A482" s="127">
        <f t="shared" ref="A482" si="90">A480+1</f>
        <v>196</v>
      </c>
      <c r="B482" s="125"/>
      <c r="C482" s="137" t="s">
        <v>516</v>
      </c>
      <c r="D482" s="91" t="s">
        <v>517</v>
      </c>
      <c r="E482" s="16">
        <v>520</v>
      </c>
      <c r="F482" s="91" t="s">
        <v>487</v>
      </c>
      <c r="G482" s="43">
        <f>E482*0.95</f>
        <v>494</v>
      </c>
      <c r="H482" s="43">
        <f t="shared" si="77"/>
        <v>247</v>
      </c>
      <c r="I482" s="19">
        <v>0</v>
      </c>
      <c r="J482" s="19">
        <f t="shared" si="76"/>
        <v>247</v>
      </c>
      <c r="K482" s="16" t="s">
        <v>32</v>
      </c>
      <c r="L482" s="16">
        <v>0</v>
      </c>
    </row>
    <row r="483" spans="1:12" x14ac:dyDescent="0.3">
      <c r="A483" s="128"/>
      <c r="B483" s="125"/>
      <c r="C483" s="137"/>
      <c r="D483" s="6"/>
      <c r="E483" s="6"/>
      <c r="F483" s="91" t="s">
        <v>82</v>
      </c>
      <c r="G483" s="92"/>
      <c r="H483" s="43">
        <v>247</v>
      </c>
      <c r="I483" s="19">
        <v>0</v>
      </c>
      <c r="J483" s="19">
        <f t="shared" si="76"/>
        <v>247</v>
      </c>
      <c r="K483" s="16" t="s">
        <v>32</v>
      </c>
      <c r="L483" s="16">
        <v>1</v>
      </c>
    </row>
    <row r="484" spans="1:12" x14ac:dyDescent="0.3">
      <c r="A484" s="129"/>
      <c r="B484" s="125"/>
      <c r="C484" s="137"/>
      <c r="D484" s="91" t="s">
        <v>518</v>
      </c>
      <c r="E484" s="16">
        <v>160</v>
      </c>
      <c r="F484" s="91" t="s">
        <v>38</v>
      </c>
      <c r="G484" s="43">
        <f>E484*0.95</f>
        <v>152</v>
      </c>
      <c r="H484" s="43">
        <v>76</v>
      </c>
      <c r="I484" s="19">
        <v>0</v>
      </c>
      <c r="J484" s="19">
        <f t="shared" si="76"/>
        <v>76</v>
      </c>
      <c r="K484" s="16" t="s">
        <v>32</v>
      </c>
      <c r="L484" s="16">
        <v>0</v>
      </c>
    </row>
    <row r="485" spans="1:12" x14ac:dyDescent="0.3">
      <c r="A485" s="16">
        <f>A482+1</f>
        <v>197</v>
      </c>
      <c r="B485" s="125"/>
      <c r="C485" s="90" t="s">
        <v>519</v>
      </c>
      <c r="D485" s="130" t="s">
        <v>520</v>
      </c>
      <c r="E485" s="130"/>
      <c r="F485" s="91" t="s">
        <v>487</v>
      </c>
      <c r="G485" s="93"/>
      <c r="H485" s="43">
        <f t="shared" si="77"/>
        <v>0</v>
      </c>
      <c r="I485" s="19">
        <v>0</v>
      </c>
      <c r="J485" s="19">
        <f t="shared" si="76"/>
        <v>0</v>
      </c>
      <c r="K485" s="16" t="s">
        <v>32</v>
      </c>
      <c r="L485" s="16">
        <v>5</v>
      </c>
    </row>
    <row r="486" spans="1:12" x14ac:dyDescent="0.3">
      <c r="A486" s="130">
        <f>A485+1</f>
        <v>198</v>
      </c>
      <c r="B486" s="125"/>
      <c r="C486" s="137" t="s">
        <v>521</v>
      </c>
      <c r="D486" s="130" t="s">
        <v>522</v>
      </c>
      <c r="E486" s="130">
        <v>400</v>
      </c>
      <c r="F486" s="91" t="s">
        <v>487</v>
      </c>
      <c r="G486" s="43">
        <f>E486*0.95</f>
        <v>380</v>
      </c>
      <c r="H486" s="43">
        <f t="shared" si="77"/>
        <v>190</v>
      </c>
      <c r="I486" s="19">
        <v>0</v>
      </c>
      <c r="J486" s="19">
        <f t="shared" si="76"/>
        <v>190</v>
      </c>
      <c r="K486" s="16" t="s">
        <v>32</v>
      </c>
      <c r="L486" s="16">
        <v>2</v>
      </c>
    </row>
    <row r="487" spans="1:12" x14ac:dyDescent="0.3">
      <c r="A487" s="130"/>
      <c r="B487" s="125"/>
      <c r="C487" s="137"/>
      <c r="D487" s="130"/>
      <c r="E487" s="130"/>
      <c r="F487" s="91" t="s">
        <v>82</v>
      </c>
      <c r="G487" s="93"/>
      <c r="H487" s="43">
        <v>190</v>
      </c>
      <c r="I487" s="19">
        <v>148</v>
      </c>
      <c r="J487" s="19">
        <f t="shared" si="76"/>
        <v>42</v>
      </c>
      <c r="K487" s="16">
        <v>3</v>
      </c>
      <c r="L487" s="16">
        <v>0</v>
      </c>
    </row>
    <row r="488" spans="1:12" x14ac:dyDescent="0.3">
      <c r="A488" s="130">
        <f t="shared" ref="A488" si="91">A486+1</f>
        <v>199</v>
      </c>
      <c r="B488" s="125"/>
      <c r="C488" s="137" t="s">
        <v>523</v>
      </c>
      <c r="D488" s="135" t="s">
        <v>524</v>
      </c>
      <c r="E488" s="130">
        <v>81.5</v>
      </c>
      <c r="F488" s="91" t="s">
        <v>82</v>
      </c>
      <c r="G488" s="43">
        <f>E488*0.95</f>
        <v>77.424999999999997</v>
      </c>
      <c r="H488" s="43">
        <f t="shared" si="77"/>
        <v>38.712499999999999</v>
      </c>
      <c r="I488" s="19">
        <v>0</v>
      </c>
      <c r="J488" s="19">
        <f t="shared" si="76"/>
        <v>38.712499999999999</v>
      </c>
      <c r="K488" s="16">
        <v>2</v>
      </c>
      <c r="L488" s="16">
        <v>0</v>
      </c>
    </row>
    <row r="489" spans="1:12" x14ac:dyDescent="0.3">
      <c r="A489" s="130"/>
      <c r="B489" s="125"/>
      <c r="C489" s="137"/>
      <c r="D489" s="135"/>
      <c r="E489" s="130"/>
      <c r="F489" s="91" t="s">
        <v>38</v>
      </c>
      <c r="G489" s="93"/>
      <c r="H489" s="43">
        <v>38.71</v>
      </c>
      <c r="I489" s="19">
        <v>0</v>
      </c>
      <c r="J489" s="19">
        <f t="shared" si="76"/>
        <v>38.71</v>
      </c>
      <c r="K489" s="16" t="s">
        <v>32</v>
      </c>
      <c r="L489" s="16">
        <v>2</v>
      </c>
    </row>
    <row r="490" spans="1:12" x14ac:dyDescent="0.3">
      <c r="A490" s="16">
        <f t="shared" ref="A490" si="92">A488+1</f>
        <v>200</v>
      </c>
      <c r="B490" s="125"/>
      <c r="C490" s="90" t="s">
        <v>525</v>
      </c>
      <c r="D490" s="141" t="s">
        <v>520</v>
      </c>
      <c r="E490" s="141"/>
      <c r="F490" s="91" t="s">
        <v>82</v>
      </c>
      <c r="G490" s="93"/>
      <c r="H490" s="43">
        <f t="shared" si="77"/>
        <v>0</v>
      </c>
      <c r="I490" s="19">
        <v>0</v>
      </c>
      <c r="J490" s="19">
        <f t="shared" si="76"/>
        <v>0</v>
      </c>
      <c r="K490" s="16">
        <v>2</v>
      </c>
      <c r="L490" s="16">
        <v>0</v>
      </c>
    </row>
    <row r="491" spans="1:12" x14ac:dyDescent="0.3">
      <c r="A491" s="115">
        <f>A490+1</f>
        <v>201</v>
      </c>
      <c r="B491" s="125"/>
      <c r="C491" s="137" t="s">
        <v>526</v>
      </c>
      <c r="D491" s="135" t="s">
        <v>507</v>
      </c>
      <c r="E491" s="130">
        <v>100</v>
      </c>
      <c r="F491" s="91" t="s">
        <v>82</v>
      </c>
      <c r="G491" s="43">
        <f>E491*0.95</f>
        <v>95</v>
      </c>
      <c r="H491" s="43">
        <f t="shared" si="77"/>
        <v>47.5</v>
      </c>
      <c r="I491" s="19">
        <v>0</v>
      </c>
      <c r="J491" s="19">
        <f t="shared" si="76"/>
        <v>47.5</v>
      </c>
      <c r="K491" s="16" t="s">
        <v>32</v>
      </c>
      <c r="L491" s="16">
        <v>0</v>
      </c>
    </row>
    <row r="492" spans="1:12" x14ac:dyDescent="0.3">
      <c r="A492" s="116"/>
      <c r="B492" s="125"/>
      <c r="C492" s="137"/>
      <c r="D492" s="135"/>
      <c r="E492" s="130"/>
      <c r="F492" s="91" t="s">
        <v>38</v>
      </c>
      <c r="G492" s="93"/>
      <c r="H492" s="43">
        <v>47.5</v>
      </c>
      <c r="I492" s="19">
        <v>0</v>
      </c>
      <c r="J492" s="19">
        <f t="shared" si="76"/>
        <v>47.5</v>
      </c>
      <c r="K492" s="16" t="s">
        <v>32</v>
      </c>
      <c r="L492" s="16">
        <v>1</v>
      </c>
    </row>
    <row r="493" spans="1:12" x14ac:dyDescent="0.3">
      <c r="A493" s="115">
        <f>A491+1</f>
        <v>202</v>
      </c>
      <c r="B493" s="125"/>
      <c r="C493" s="137" t="s">
        <v>527</v>
      </c>
      <c r="D493" s="130" t="s">
        <v>528</v>
      </c>
      <c r="E493" s="130">
        <v>79</v>
      </c>
      <c r="F493" s="91" t="s">
        <v>82</v>
      </c>
      <c r="G493" s="43">
        <f>E493*0.95</f>
        <v>75.05</v>
      </c>
      <c r="H493" s="43">
        <f t="shared" si="77"/>
        <v>37.524999999999999</v>
      </c>
      <c r="I493" s="19">
        <v>0</v>
      </c>
      <c r="J493" s="19">
        <f t="shared" si="76"/>
        <v>37.524999999999999</v>
      </c>
      <c r="K493" s="16">
        <v>1</v>
      </c>
      <c r="L493" s="16">
        <v>1</v>
      </c>
    </row>
    <row r="494" spans="1:12" x14ac:dyDescent="0.3">
      <c r="A494" s="116"/>
      <c r="B494" s="125"/>
      <c r="C494" s="137"/>
      <c r="D494" s="130"/>
      <c r="E494" s="130"/>
      <c r="F494" s="91" t="s">
        <v>38</v>
      </c>
      <c r="G494" s="93"/>
      <c r="H494" s="43">
        <v>37.53</v>
      </c>
      <c r="I494" s="19">
        <v>15</v>
      </c>
      <c r="J494" s="19">
        <f t="shared" si="76"/>
        <v>22.53</v>
      </c>
      <c r="K494" s="16">
        <v>5</v>
      </c>
      <c r="L494" s="16">
        <v>0</v>
      </c>
    </row>
    <row r="495" spans="1:12" x14ac:dyDescent="0.3">
      <c r="A495" s="115">
        <v>203</v>
      </c>
      <c r="B495" s="125"/>
      <c r="C495" s="137" t="s">
        <v>529</v>
      </c>
      <c r="D495" s="135" t="s">
        <v>530</v>
      </c>
      <c r="E495" s="130">
        <v>161.5</v>
      </c>
      <c r="F495" s="91" t="s">
        <v>82</v>
      </c>
      <c r="G495" s="43">
        <f>E495*0.95</f>
        <v>153.42499999999998</v>
      </c>
      <c r="H495" s="43">
        <f t="shared" si="77"/>
        <v>76.712499999999991</v>
      </c>
      <c r="I495" s="19">
        <v>0</v>
      </c>
      <c r="J495" s="19">
        <f t="shared" si="76"/>
        <v>76.712499999999991</v>
      </c>
      <c r="K495" s="16" t="s">
        <v>32</v>
      </c>
      <c r="L495" s="16">
        <v>0</v>
      </c>
    </row>
    <row r="496" spans="1:12" x14ac:dyDescent="0.3">
      <c r="A496" s="116"/>
      <c r="B496" s="125"/>
      <c r="C496" s="137"/>
      <c r="D496" s="135"/>
      <c r="E496" s="130"/>
      <c r="F496" s="91" t="s">
        <v>38</v>
      </c>
      <c r="G496" s="93"/>
      <c r="H496" s="43">
        <v>76.709999999999994</v>
      </c>
      <c r="I496" s="19">
        <v>0</v>
      </c>
      <c r="J496" s="19">
        <f t="shared" si="76"/>
        <v>76.709999999999994</v>
      </c>
      <c r="K496" s="16" t="s">
        <v>32</v>
      </c>
      <c r="L496" s="16">
        <v>0</v>
      </c>
    </row>
    <row r="497" spans="1:12" x14ac:dyDescent="0.3">
      <c r="A497" s="16">
        <v>204</v>
      </c>
      <c r="B497" s="125"/>
      <c r="C497" s="90" t="s">
        <v>531</v>
      </c>
      <c r="D497" s="141" t="s">
        <v>520</v>
      </c>
      <c r="E497" s="141"/>
      <c r="F497" s="91" t="s">
        <v>82</v>
      </c>
      <c r="G497" s="93"/>
      <c r="H497" s="43">
        <f t="shared" si="77"/>
        <v>0</v>
      </c>
      <c r="I497" s="19">
        <v>0</v>
      </c>
      <c r="J497" s="19">
        <f t="shared" si="76"/>
        <v>0</v>
      </c>
      <c r="K497" s="16" t="s">
        <v>32</v>
      </c>
      <c r="L497" s="16">
        <v>2</v>
      </c>
    </row>
    <row r="498" spans="1:12" x14ac:dyDescent="0.3">
      <c r="A498" s="16">
        <v>205</v>
      </c>
      <c r="B498" s="125"/>
      <c r="C498" s="90" t="s">
        <v>532</v>
      </c>
      <c r="D498" s="141" t="s">
        <v>520</v>
      </c>
      <c r="E498" s="141"/>
      <c r="F498" s="91" t="s">
        <v>82</v>
      </c>
      <c r="G498" s="93"/>
      <c r="H498" s="43">
        <f t="shared" si="77"/>
        <v>0</v>
      </c>
      <c r="I498" s="19">
        <v>0</v>
      </c>
      <c r="J498" s="19">
        <f t="shared" si="76"/>
        <v>0</v>
      </c>
      <c r="K498" s="16" t="s">
        <v>32</v>
      </c>
      <c r="L498" s="16">
        <v>2</v>
      </c>
    </row>
    <row r="499" spans="1:12" x14ac:dyDescent="0.3">
      <c r="A499" s="115">
        <f>A498+1</f>
        <v>206</v>
      </c>
      <c r="B499" s="125"/>
      <c r="C499" s="137" t="s">
        <v>533</v>
      </c>
      <c r="D499" s="135" t="s">
        <v>507</v>
      </c>
      <c r="E499" s="130">
        <v>100</v>
      </c>
      <c r="F499" s="91" t="s">
        <v>82</v>
      </c>
      <c r="G499" s="43">
        <f>E499*0.95</f>
        <v>95</v>
      </c>
      <c r="H499" s="43">
        <f t="shared" si="77"/>
        <v>47.5</v>
      </c>
      <c r="I499" s="19">
        <v>0</v>
      </c>
      <c r="J499" s="19">
        <f t="shared" si="76"/>
        <v>47.5</v>
      </c>
      <c r="K499" s="16" t="s">
        <v>32</v>
      </c>
      <c r="L499" s="16">
        <v>0</v>
      </c>
    </row>
    <row r="500" spans="1:12" x14ac:dyDescent="0.3">
      <c r="A500" s="116"/>
      <c r="B500" s="125"/>
      <c r="C500" s="137"/>
      <c r="D500" s="135"/>
      <c r="E500" s="130"/>
      <c r="F500" s="91" t="s">
        <v>38</v>
      </c>
      <c r="G500" s="93"/>
      <c r="H500" s="43">
        <v>47.5</v>
      </c>
      <c r="I500" s="19">
        <v>0</v>
      </c>
      <c r="J500" s="19">
        <f t="shared" si="76"/>
        <v>47.5</v>
      </c>
      <c r="K500" s="16">
        <v>1</v>
      </c>
      <c r="L500" s="16">
        <v>0</v>
      </c>
    </row>
    <row r="501" spans="1:12" x14ac:dyDescent="0.3">
      <c r="A501" s="115">
        <f>A499+1</f>
        <v>207</v>
      </c>
      <c r="B501" s="125"/>
      <c r="C501" s="137" t="s">
        <v>534</v>
      </c>
      <c r="D501" s="141" t="s">
        <v>501</v>
      </c>
      <c r="E501" s="130">
        <v>63</v>
      </c>
      <c r="F501" s="91" t="s">
        <v>82</v>
      </c>
      <c r="G501" s="43">
        <f>E501*0.95</f>
        <v>59.849999999999994</v>
      </c>
      <c r="H501" s="43">
        <f t="shared" si="77"/>
        <v>29.924999999999997</v>
      </c>
      <c r="I501" s="19">
        <v>0</v>
      </c>
      <c r="J501" s="19">
        <f t="shared" si="76"/>
        <v>29.924999999999997</v>
      </c>
      <c r="K501" s="16" t="s">
        <v>32</v>
      </c>
      <c r="L501" s="16">
        <v>2</v>
      </c>
    </row>
    <row r="502" spans="1:12" x14ac:dyDescent="0.3">
      <c r="A502" s="116"/>
      <c r="B502" s="125"/>
      <c r="C502" s="137"/>
      <c r="D502" s="141"/>
      <c r="E502" s="130"/>
      <c r="F502" s="91" t="s">
        <v>38</v>
      </c>
      <c r="G502" s="93"/>
      <c r="H502" s="43">
        <v>29.93</v>
      </c>
      <c r="I502" s="19">
        <v>0</v>
      </c>
      <c r="J502" s="19">
        <f t="shared" si="76"/>
        <v>29.93</v>
      </c>
      <c r="K502" s="16">
        <v>2</v>
      </c>
      <c r="L502" s="16">
        <v>2</v>
      </c>
    </row>
    <row r="503" spans="1:12" x14ac:dyDescent="0.3">
      <c r="A503" s="115">
        <f>A501+1</f>
        <v>208</v>
      </c>
      <c r="B503" s="125"/>
      <c r="C503" s="137" t="s">
        <v>535</v>
      </c>
      <c r="D503" s="130" t="s">
        <v>536</v>
      </c>
      <c r="E503" s="130">
        <v>130</v>
      </c>
      <c r="F503" s="91" t="s">
        <v>82</v>
      </c>
      <c r="G503" s="43">
        <f>E503*0.95</f>
        <v>123.5</v>
      </c>
      <c r="H503" s="43">
        <f t="shared" si="77"/>
        <v>61.75</v>
      </c>
      <c r="I503" s="19">
        <v>0</v>
      </c>
      <c r="J503" s="19">
        <f t="shared" si="76"/>
        <v>61.75</v>
      </c>
      <c r="K503" s="16" t="s">
        <v>32</v>
      </c>
      <c r="L503" s="16">
        <v>0</v>
      </c>
    </row>
    <row r="504" spans="1:12" x14ac:dyDescent="0.3">
      <c r="A504" s="116"/>
      <c r="B504" s="125"/>
      <c r="C504" s="137"/>
      <c r="D504" s="130"/>
      <c r="E504" s="130"/>
      <c r="F504" s="91" t="s">
        <v>38</v>
      </c>
      <c r="G504" s="93"/>
      <c r="H504" s="43">
        <v>61.75</v>
      </c>
      <c r="I504" s="19">
        <v>2.5</v>
      </c>
      <c r="J504" s="19">
        <f t="shared" si="76"/>
        <v>59.25</v>
      </c>
      <c r="K504" s="16" t="s">
        <v>32</v>
      </c>
      <c r="L504" s="16">
        <v>0</v>
      </c>
    </row>
    <row r="505" spans="1:12" x14ac:dyDescent="0.3">
      <c r="A505" s="115">
        <f>A503+1</f>
        <v>209</v>
      </c>
      <c r="B505" s="125"/>
      <c r="C505" s="137" t="s">
        <v>537</v>
      </c>
      <c r="D505" s="135" t="s">
        <v>538</v>
      </c>
      <c r="E505" s="130">
        <v>131.5</v>
      </c>
      <c r="F505" s="91" t="s">
        <v>82</v>
      </c>
      <c r="G505" s="43">
        <f>E505*0.95</f>
        <v>124.925</v>
      </c>
      <c r="H505" s="43">
        <f t="shared" si="77"/>
        <v>62.462499999999999</v>
      </c>
      <c r="I505" s="19">
        <v>0</v>
      </c>
      <c r="J505" s="19">
        <f t="shared" si="76"/>
        <v>62.462499999999999</v>
      </c>
      <c r="K505" s="16">
        <v>1</v>
      </c>
      <c r="L505" s="16">
        <v>1</v>
      </c>
    </row>
    <row r="506" spans="1:12" x14ac:dyDescent="0.3">
      <c r="A506" s="116"/>
      <c r="B506" s="125"/>
      <c r="C506" s="137"/>
      <c r="D506" s="135"/>
      <c r="E506" s="130"/>
      <c r="F506" s="91" t="s">
        <v>38</v>
      </c>
      <c r="G506" s="93"/>
      <c r="H506" s="43">
        <v>62.46</v>
      </c>
      <c r="I506" s="19">
        <v>0</v>
      </c>
      <c r="J506" s="19">
        <f t="shared" si="76"/>
        <v>62.46</v>
      </c>
      <c r="K506" s="16">
        <v>1</v>
      </c>
      <c r="L506" s="16">
        <v>1</v>
      </c>
    </row>
    <row r="507" spans="1:12" x14ac:dyDescent="0.3">
      <c r="A507" s="115">
        <f>A505+1</f>
        <v>210</v>
      </c>
      <c r="B507" s="125"/>
      <c r="C507" s="137" t="s">
        <v>539</v>
      </c>
      <c r="D507" s="91" t="s">
        <v>540</v>
      </c>
      <c r="E507" s="16">
        <v>1130</v>
      </c>
      <c r="F507" s="90" t="s">
        <v>486</v>
      </c>
      <c r="G507" s="43">
        <f>E507*0.95</f>
        <v>1073.5</v>
      </c>
      <c r="H507" s="43">
        <f t="shared" si="77"/>
        <v>536.75</v>
      </c>
      <c r="I507" s="19">
        <v>0</v>
      </c>
      <c r="J507" s="19">
        <f t="shared" si="76"/>
        <v>536.75</v>
      </c>
      <c r="K507" s="16">
        <v>1</v>
      </c>
      <c r="L507" s="16">
        <v>2</v>
      </c>
    </row>
    <row r="508" spans="1:12" x14ac:dyDescent="0.3">
      <c r="A508" s="117"/>
      <c r="B508" s="125"/>
      <c r="C508" s="137"/>
      <c r="D508" s="6"/>
      <c r="E508" s="6"/>
      <c r="F508" s="91" t="s">
        <v>487</v>
      </c>
      <c r="G508" s="92"/>
      <c r="H508" s="43">
        <v>536.75</v>
      </c>
      <c r="I508" s="19">
        <v>0</v>
      </c>
      <c r="J508" s="19">
        <f t="shared" si="76"/>
        <v>536.75</v>
      </c>
      <c r="K508" s="16" t="s">
        <v>32</v>
      </c>
      <c r="L508" s="16">
        <v>5</v>
      </c>
    </row>
    <row r="509" spans="1:12" x14ac:dyDescent="0.3">
      <c r="A509" s="116"/>
      <c r="B509" s="125"/>
      <c r="C509" s="137"/>
      <c r="D509" s="91" t="s">
        <v>541</v>
      </c>
      <c r="E509" s="16">
        <v>420</v>
      </c>
      <c r="F509" s="91" t="s">
        <v>82</v>
      </c>
      <c r="G509" s="43">
        <f>E509*0.95</f>
        <v>399</v>
      </c>
      <c r="H509" s="43">
        <v>199.5</v>
      </c>
      <c r="I509" s="19">
        <v>0</v>
      </c>
      <c r="J509" s="19">
        <f t="shared" si="76"/>
        <v>199.5</v>
      </c>
      <c r="K509" s="16">
        <v>1</v>
      </c>
      <c r="L509" s="16">
        <v>5</v>
      </c>
    </row>
    <row r="510" spans="1:12" x14ac:dyDescent="0.3">
      <c r="A510" s="115">
        <f>A507+1</f>
        <v>211</v>
      </c>
      <c r="B510" s="125"/>
      <c r="C510" s="137" t="s">
        <v>542</v>
      </c>
      <c r="D510" s="135" t="s">
        <v>543</v>
      </c>
      <c r="E510" s="130">
        <v>200</v>
      </c>
      <c r="F510" s="91" t="s">
        <v>487</v>
      </c>
      <c r="G510" s="43">
        <f>E510*0.95</f>
        <v>190</v>
      </c>
      <c r="H510" s="43">
        <f>G510*0.5</f>
        <v>95</v>
      </c>
      <c r="I510" s="19">
        <v>0</v>
      </c>
      <c r="J510" s="19">
        <f t="shared" si="76"/>
        <v>95</v>
      </c>
      <c r="K510" s="16" t="s">
        <v>32</v>
      </c>
      <c r="L510" s="16">
        <v>2</v>
      </c>
    </row>
    <row r="511" spans="1:12" x14ac:dyDescent="0.3">
      <c r="A511" s="117"/>
      <c r="B511" s="125"/>
      <c r="C511" s="137"/>
      <c r="D511" s="135"/>
      <c r="E511" s="130"/>
      <c r="F511" s="135" t="s">
        <v>82</v>
      </c>
      <c r="G511" s="138"/>
      <c r="H511" s="139">
        <v>95</v>
      </c>
      <c r="I511" s="140">
        <v>0</v>
      </c>
      <c r="J511" s="140">
        <f t="shared" si="76"/>
        <v>95</v>
      </c>
      <c r="K511" s="130">
        <v>3</v>
      </c>
      <c r="L511" s="130">
        <v>1</v>
      </c>
    </row>
    <row r="512" spans="1:12" x14ac:dyDescent="0.3">
      <c r="A512" s="116"/>
      <c r="B512" s="125"/>
      <c r="C512" s="137"/>
      <c r="D512" s="135"/>
      <c r="E512" s="130"/>
      <c r="F512" s="135"/>
      <c r="G512" s="138"/>
      <c r="H512" s="139"/>
      <c r="I512" s="140"/>
      <c r="J512" s="140"/>
      <c r="K512" s="130"/>
      <c r="L512" s="130"/>
    </row>
    <row r="513" spans="1:12" x14ac:dyDescent="0.3">
      <c r="A513" s="115">
        <v>212</v>
      </c>
      <c r="B513" s="125"/>
      <c r="C513" s="137" t="s">
        <v>544</v>
      </c>
      <c r="D513" s="135" t="s">
        <v>545</v>
      </c>
      <c r="E513" s="16">
        <v>200</v>
      </c>
      <c r="F513" s="91" t="s">
        <v>487</v>
      </c>
      <c r="G513" s="43">
        <f>E513*0.95</f>
        <v>190</v>
      </c>
      <c r="H513" s="43">
        <f t="shared" ref="H513:H532" si="93">G513*0.5</f>
        <v>95</v>
      </c>
      <c r="I513" s="19">
        <v>0</v>
      </c>
      <c r="J513" s="19">
        <f t="shared" ref="J513:J552" si="94">H513-I513</f>
        <v>95</v>
      </c>
      <c r="K513" s="16" t="s">
        <v>32</v>
      </c>
      <c r="L513" s="16">
        <v>2</v>
      </c>
    </row>
    <row r="514" spans="1:12" x14ac:dyDescent="0.3">
      <c r="A514" s="117"/>
      <c r="B514" s="125"/>
      <c r="C514" s="137"/>
      <c r="D514" s="135"/>
      <c r="E514" s="45"/>
      <c r="F514" s="91" t="s">
        <v>82</v>
      </c>
      <c r="G514" s="93"/>
      <c r="H514" s="43">
        <v>95</v>
      </c>
      <c r="I514" s="19">
        <v>0</v>
      </c>
      <c r="J514" s="19">
        <f t="shared" si="94"/>
        <v>95</v>
      </c>
      <c r="K514" s="16" t="s">
        <v>32</v>
      </c>
      <c r="L514" s="16">
        <v>4</v>
      </c>
    </row>
    <row r="515" spans="1:12" x14ac:dyDescent="0.3">
      <c r="A515" s="116"/>
      <c r="B515" s="125"/>
      <c r="C515" s="137"/>
      <c r="D515" s="91" t="s">
        <v>501</v>
      </c>
      <c r="E515" s="16">
        <v>63</v>
      </c>
      <c r="F515" s="91" t="s">
        <v>38</v>
      </c>
      <c r="G515" s="43">
        <f>E515*0.95</f>
        <v>59.849999999999994</v>
      </c>
      <c r="H515" s="43">
        <f t="shared" si="93"/>
        <v>29.924999999999997</v>
      </c>
      <c r="I515" s="19">
        <v>0</v>
      </c>
      <c r="J515" s="19">
        <f t="shared" si="94"/>
        <v>29.924999999999997</v>
      </c>
      <c r="K515" s="16">
        <v>2</v>
      </c>
      <c r="L515" s="16">
        <v>4</v>
      </c>
    </row>
    <row r="516" spans="1:12" x14ac:dyDescent="0.3">
      <c r="A516" s="115">
        <f>A513+1</f>
        <v>213</v>
      </c>
      <c r="B516" s="125"/>
      <c r="C516" s="137" t="s">
        <v>546</v>
      </c>
      <c r="D516" s="135" t="s">
        <v>547</v>
      </c>
      <c r="E516" s="130">
        <v>240</v>
      </c>
      <c r="F516" s="91" t="s">
        <v>82</v>
      </c>
      <c r="G516" s="43">
        <f>E516*0.95</f>
        <v>228</v>
      </c>
      <c r="H516" s="43">
        <f t="shared" si="93"/>
        <v>114</v>
      </c>
      <c r="I516" s="19">
        <v>0</v>
      </c>
      <c r="J516" s="19">
        <f t="shared" si="94"/>
        <v>114</v>
      </c>
      <c r="K516" s="16" t="s">
        <v>32</v>
      </c>
      <c r="L516" s="16">
        <v>2</v>
      </c>
    </row>
    <row r="517" spans="1:12" x14ac:dyDescent="0.3">
      <c r="A517" s="116"/>
      <c r="B517" s="125"/>
      <c r="C517" s="137"/>
      <c r="D517" s="135"/>
      <c r="E517" s="130"/>
      <c r="F517" s="91" t="s">
        <v>38</v>
      </c>
      <c r="G517" s="93"/>
      <c r="H517" s="43">
        <v>114</v>
      </c>
      <c r="I517" s="19">
        <v>0</v>
      </c>
      <c r="J517" s="19">
        <f t="shared" si="94"/>
        <v>114</v>
      </c>
      <c r="K517" s="16">
        <v>2</v>
      </c>
      <c r="L517" s="16">
        <v>3</v>
      </c>
    </row>
    <row r="518" spans="1:12" x14ac:dyDescent="0.3">
      <c r="A518" s="115">
        <f t="shared" ref="A518" si="95">A516+1</f>
        <v>214</v>
      </c>
      <c r="B518" s="125"/>
      <c r="C518" s="137" t="s">
        <v>548</v>
      </c>
      <c r="D518" s="135" t="s">
        <v>507</v>
      </c>
      <c r="E518" s="130">
        <v>100</v>
      </c>
      <c r="F518" s="91" t="s">
        <v>82</v>
      </c>
      <c r="G518" s="43">
        <f>E518*0.95</f>
        <v>95</v>
      </c>
      <c r="H518" s="43">
        <f t="shared" si="93"/>
        <v>47.5</v>
      </c>
      <c r="I518" s="19">
        <v>0</v>
      </c>
      <c r="J518" s="19">
        <f t="shared" si="94"/>
        <v>47.5</v>
      </c>
      <c r="K518" s="16">
        <v>1</v>
      </c>
      <c r="L518" s="16">
        <v>0</v>
      </c>
    </row>
    <row r="519" spans="1:12" x14ac:dyDescent="0.3">
      <c r="A519" s="116"/>
      <c r="B519" s="125"/>
      <c r="C519" s="137"/>
      <c r="D519" s="135"/>
      <c r="E519" s="130"/>
      <c r="F519" s="91" t="s">
        <v>38</v>
      </c>
      <c r="G519" s="93"/>
      <c r="H519" s="43">
        <v>47.5</v>
      </c>
      <c r="I519" s="19">
        <v>15</v>
      </c>
      <c r="J519" s="19">
        <f t="shared" si="94"/>
        <v>32.5</v>
      </c>
      <c r="K519" s="16" t="s">
        <v>32</v>
      </c>
      <c r="L519" s="16">
        <v>2</v>
      </c>
    </row>
    <row r="520" spans="1:12" x14ac:dyDescent="0.3">
      <c r="A520" s="115">
        <f t="shared" ref="A520" si="96">A518+1</f>
        <v>215</v>
      </c>
      <c r="B520" s="125"/>
      <c r="C520" s="137" t="s">
        <v>549</v>
      </c>
      <c r="D520" s="135" t="s">
        <v>503</v>
      </c>
      <c r="E520" s="130">
        <v>150</v>
      </c>
      <c r="F520" s="91" t="s">
        <v>82</v>
      </c>
      <c r="G520" s="43">
        <f>E520*0.95</f>
        <v>142.5</v>
      </c>
      <c r="H520" s="43">
        <f t="shared" si="93"/>
        <v>71.25</v>
      </c>
      <c r="I520" s="19">
        <v>0</v>
      </c>
      <c r="J520" s="19">
        <f t="shared" si="94"/>
        <v>71.25</v>
      </c>
      <c r="K520" s="16">
        <v>1</v>
      </c>
      <c r="L520" s="16">
        <v>0</v>
      </c>
    </row>
    <row r="521" spans="1:12" x14ac:dyDescent="0.3">
      <c r="A521" s="116"/>
      <c r="B521" s="125"/>
      <c r="C521" s="137"/>
      <c r="D521" s="135"/>
      <c r="E521" s="130"/>
      <c r="F521" s="91" t="s">
        <v>38</v>
      </c>
      <c r="G521" s="93"/>
      <c r="H521" s="43">
        <v>71.25</v>
      </c>
      <c r="I521" s="19">
        <v>0</v>
      </c>
      <c r="J521" s="19">
        <f t="shared" si="94"/>
        <v>71.25</v>
      </c>
      <c r="K521" s="16" t="s">
        <v>32</v>
      </c>
      <c r="L521" s="16">
        <v>0</v>
      </c>
    </row>
    <row r="522" spans="1:12" x14ac:dyDescent="0.3">
      <c r="A522" s="115">
        <f t="shared" ref="A522" si="97">A520+1</f>
        <v>216</v>
      </c>
      <c r="B522" s="125"/>
      <c r="C522" s="137" t="s">
        <v>550</v>
      </c>
      <c r="D522" s="135" t="s">
        <v>551</v>
      </c>
      <c r="E522" s="130">
        <v>113</v>
      </c>
      <c r="F522" s="91" t="s">
        <v>82</v>
      </c>
      <c r="G522" s="43">
        <f>E522*0.95</f>
        <v>107.35</v>
      </c>
      <c r="H522" s="43">
        <f t="shared" si="93"/>
        <v>53.674999999999997</v>
      </c>
      <c r="I522" s="19">
        <v>0</v>
      </c>
      <c r="J522" s="19">
        <f t="shared" si="94"/>
        <v>53.674999999999997</v>
      </c>
      <c r="K522" s="16" t="s">
        <v>32</v>
      </c>
      <c r="L522" s="16">
        <v>1</v>
      </c>
    </row>
    <row r="523" spans="1:12" x14ac:dyDescent="0.3">
      <c r="A523" s="116"/>
      <c r="B523" s="125"/>
      <c r="C523" s="137"/>
      <c r="D523" s="135"/>
      <c r="E523" s="130"/>
      <c r="F523" s="91" t="s">
        <v>38</v>
      </c>
      <c r="G523" s="93"/>
      <c r="H523" s="43">
        <v>53.68</v>
      </c>
      <c r="I523" s="19">
        <v>0</v>
      </c>
      <c r="J523" s="19">
        <f t="shared" si="94"/>
        <v>53.68</v>
      </c>
      <c r="K523" s="16" t="s">
        <v>32</v>
      </c>
      <c r="L523" s="16">
        <v>1</v>
      </c>
    </row>
    <row r="524" spans="1:12" x14ac:dyDescent="0.3">
      <c r="A524" s="115">
        <f t="shared" ref="A524" si="98">A522+1</f>
        <v>217</v>
      </c>
      <c r="B524" s="125"/>
      <c r="C524" s="137" t="s">
        <v>552</v>
      </c>
      <c r="D524" s="135" t="s">
        <v>514</v>
      </c>
      <c r="E524" s="130">
        <v>63</v>
      </c>
      <c r="F524" s="91" t="s">
        <v>82</v>
      </c>
      <c r="G524" s="43">
        <f>E524*0.95</f>
        <v>59.849999999999994</v>
      </c>
      <c r="H524" s="43">
        <f t="shared" si="93"/>
        <v>29.924999999999997</v>
      </c>
      <c r="I524" s="19">
        <v>0</v>
      </c>
      <c r="J524" s="19">
        <f t="shared" si="94"/>
        <v>29.924999999999997</v>
      </c>
      <c r="K524" s="16" t="s">
        <v>32</v>
      </c>
      <c r="L524" s="16">
        <v>1</v>
      </c>
    </row>
    <row r="525" spans="1:12" x14ac:dyDescent="0.3">
      <c r="A525" s="116"/>
      <c r="B525" s="125"/>
      <c r="C525" s="137"/>
      <c r="D525" s="135"/>
      <c r="E525" s="130"/>
      <c r="F525" s="91" t="s">
        <v>38</v>
      </c>
      <c r="G525" s="93"/>
      <c r="H525" s="43">
        <v>29.93</v>
      </c>
      <c r="I525" s="19">
        <v>0</v>
      </c>
      <c r="J525" s="19">
        <f t="shared" si="94"/>
        <v>29.93</v>
      </c>
      <c r="K525" s="16">
        <v>2</v>
      </c>
      <c r="L525" s="16">
        <v>4</v>
      </c>
    </row>
    <row r="526" spans="1:12" x14ac:dyDescent="0.3">
      <c r="A526" s="115">
        <f t="shared" ref="A526" si="99">A524+1</f>
        <v>218</v>
      </c>
      <c r="B526" s="125"/>
      <c r="C526" s="137" t="s">
        <v>553</v>
      </c>
      <c r="D526" s="135" t="s">
        <v>507</v>
      </c>
      <c r="E526" s="130">
        <v>100</v>
      </c>
      <c r="F526" s="91" t="s">
        <v>82</v>
      </c>
      <c r="G526" s="43">
        <f>E526*0.95</f>
        <v>95</v>
      </c>
      <c r="H526" s="43">
        <f t="shared" si="93"/>
        <v>47.5</v>
      </c>
      <c r="I526" s="19">
        <v>0</v>
      </c>
      <c r="J526" s="19">
        <f t="shared" si="94"/>
        <v>47.5</v>
      </c>
      <c r="K526" s="16" t="s">
        <v>32</v>
      </c>
      <c r="L526" s="16">
        <v>2</v>
      </c>
    </row>
    <row r="527" spans="1:12" x14ac:dyDescent="0.3">
      <c r="A527" s="116"/>
      <c r="B527" s="125"/>
      <c r="C527" s="137"/>
      <c r="D527" s="135"/>
      <c r="E527" s="130"/>
      <c r="F527" s="91" t="s">
        <v>38</v>
      </c>
      <c r="G527" s="93"/>
      <c r="H527" s="43">
        <v>47.5</v>
      </c>
      <c r="I527" s="19">
        <v>0</v>
      </c>
      <c r="J527" s="19">
        <f t="shared" si="94"/>
        <v>47.5</v>
      </c>
      <c r="K527" s="16">
        <v>1</v>
      </c>
      <c r="L527" s="16">
        <v>0</v>
      </c>
    </row>
    <row r="528" spans="1:12" x14ac:dyDescent="0.3">
      <c r="A528" s="115">
        <f t="shared" ref="A528" si="100">A526+1</f>
        <v>219</v>
      </c>
      <c r="B528" s="125"/>
      <c r="C528" s="137" t="s">
        <v>554</v>
      </c>
      <c r="D528" s="135" t="s">
        <v>555</v>
      </c>
      <c r="E528" s="130">
        <v>47.5</v>
      </c>
      <c r="F528" s="91" t="s">
        <v>82</v>
      </c>
      <c r="G528" s="43">
        <f>E528*0.95</f>
        <v>45.125</v>
      </c>
      <c r="H528" s="43">
        <f t="shared" si="93"/>
        <v>22.5625</v>
      </c>
      <c r="I528" s="19">
        <v>0</v>
      </c>
      <c r="J528" s="19">
        <f t="shared" si="94"/>
        <v>22.5625</v>
      </c>
      <c r="K528" s="16" t="s">
        <v>32</v>
      </c>
      <c r="L528" s="16">
        <v>0</v>
      </c>
    </row>
    <row r="529" spans="1:12" x14ac:dyDescent="0.3">
      <c r="A529" s="116"/>
      <c r="B529" s="125"/>
      <c r="C529" s="137"/>
      <c r="D529" s="135"/>
      <c r="E529" s="130"/>
      <c r="F529" s="91" t="s">
        <v>38</v>
      </c>
      <c r="G529" s="93"/>
      <c r="H529" s="43">
        <v>22.56</v>
      </c>
      <c r="I529" s="19">
        <v>0</v>
      </c>
      <c r="J529" s="19">
        <f t="shared" si="94"/>
        <v>22.56</v>
      </c>
      <c r="K529" s="16">
        <v>2</v>
      </c>
      <c r="L529" s="16">
        <v>0</v>
      </c>
    </row>
    <row r="530" spans="1:12" x14ac:dyDescent="0.3">
      <c r="A530" s="115">
        <f t="shared" ref="A530" si="101">A528+1</f>
        <v>220</v>
      </c>
      <c r="B530" s="125"/>
      <c r="C530" s="137" t="s">
        <v>556</v>
      </c>
      <c r="D530" s="135" t="s">
        <v>557</v>
      </c>
      <c r="E530" s="130">
        <v>50</v>
      </c>
      <c r="F530" s="91" t="s">
        <v>82</v>
      </c>
      <c r="G530" s="43">
        <f>E530*0.95</f>
        <v>47.5</v>
      </c>
      <c r="H530" s="43">
        <f t="shared" si="93"/>
        <v>23.75</v>
      </c>
      <c r="I530" s="19">
        <v>0</v>
      </c>
      <c r="J530" s="19">
        <f t="shared" si="94"/>
        <v>23.75</v>
      </c>
      <c r="K530" s="16" t="s">
        <v>32</v>
      </c>
      <c r="L530" s="16">
        <v>2</v>
      </c>
    </row>
    <row r="531" spans="1:12" x14ac:dyDescent="0.3">
      <c r="A531" s="116"/>
      <c r="B531" s="125"/>
      <c r="C531" s="137"/>
      <c r="D531" s="135"/>
      <c r="E531" s="130"/>
      <c r="F531" s="91" t="s">
        <v>38</v>
      </c>
      <c r="G531" s="93"/>
      <c r="H531" s="43">
        <v>23.75</v>
      </c>
      <c r="I531" s="19">
        <v>0</v>
      </c>
      <c r="J531" s="19">
        <f t="shared" si="94"/>
        <v>23.75</v>
      </c>
      <c r="K531" s="16" t="s">
        <v>32</v>
      </c>
      <c r="L531" s="16">
        <v>0</v>
      </c>
    </row>
    <row r="532" spans="1:12" ht="33.6" x14ac:dyDescent="0.3">
      <c r="A532" s="16">
        <f t="shared" ref="A532" si="102">A530+1</f>
        <v>221</v>
      </c>
      <c r="B532" s="126"/>
      <c r="C532" s="90" t="s">
        <v>558</v>
      </c>
      <c r="D532" s="135" t="s">
        <v>520</v>
      </c>
      <c r="E532" s="135"/>
      <c r="F532" s="91" t="s">
        <v>82</v>
      </c>
      <c r="G532" s="93"/>
      <c r="H532" s="43">
        <f t="shared" si="93"/>
        <v>0</v>
      </c>
      <c r="I532" s="19">
        <v>0</v>
      </c>
      <c r="J532" s="19">
        <f t="shared" si="94"/>
        <v>0</v>
      </c>
      <c r="K532" s="16" t="s">
        <v>32</v>
      </c>
      <c r="L532" s="16">
        <v>2</v>
      </c>
    </row>
    <row r="533" spans="1:12" x14ac:dyDescent="0.3">
      <c r="A533" s="115">
        <f>A532+1</f>
        <v>222</v>
      </c>
      <c r="B533" s="124" t="s">
        <v>9</v>
      </c>
      <c r="C533" s="130" t="s">
        <v>559</v>
      </c>
      <c r="D533" s="16" t="s">
        <v>560</v>
      </c>
      <c r="E533" s="16">
        <v>1445</v>
      </c>
      <c r="F533" s="16" t="s">
        <v>31</v>
      </c>
      <c r="G533" s="19">
        <f>E533*0.95</f>
        <v>1372.75</v>
      </c>
      <c r="H533" s="19">
        <f>G533*0.5</f>
        <v>686.375</v>
      </c>
      <c r="I533" s="19">
        <v>0</v>
      </c>
      <c r="J533" s="19">
        <f t="shared" si="94"/>
        <v>686.375</v>
      </c>
      <c r="K533" s="16" t="s">
        <v>32</v>
      </c>
      <c r="L533" s="16">
        <v>6</v>
      </c>
    </row>
    <row r="534" spans="1:12" x14ac:dyDescent="0.3">
      <c r="A534" s="116"/>
      <c r="B534" s="125"/>
      <c r="C534" s="130"/>
      <c r="D534" s="16"/>
      <c r="E534" s="16"/>
      <c r="F534" s="16" t="s">
        <v>33</v>
      </c>
      <c r="G534" s="19"/>
      <c r="H534" s="19">
        <v>686.38</v>
      </c>
      <c r="I534" s="19">
        <v>143</v>
      </c>
      <c r="J534" s="19">
        <f t="shared" si="94"/>
        <v>543.38</v>
      </c>
      <c r="K534" s="16">
        <v>2</v>
      </c>
      <c r="L534" s="16">
        <v>2</v>
      </c>
    </row>
    <row r="535" spans="1:12" x14ac:dyDescent="0.3">
      <c r="A535" s="115">
        <f>A533+1</f>
        <v>223</v>
      </c>
      <c r="B535" s="125"/>
      <c r="C535" s="136" t="s">
        <v>561</v>
      </c>
      <c r="D535" s="11" t="s">
        <v>410</v>
      </c>
      <c r="E535" s="11">
        <v>320</v>
      </c>
      <c r="F535" s="16" t="s">
        <v>33</v>
      </c>
      <c r="G535" s="19">
        <f t="shared" ref="G535" si="103">E535*0.95</f>
        <v>304</v>
      </c>
      <c r="H535" s="19">
        <f>G535*0.5</f>
        <v>152</v>
      </c>
      <c r="I535" s="19">
        <v>0</v>
      </c>
      <c r="J535" s="19">
        <f t="shared" si="94"/>
        <v>152</v>
      </c>
      <c r="K535" s="16" t="s">
        <v>32</v>
      </c>
      <c r="L535" s="16">
        <v>2</v>
      </c>
    </row>
    <row r="536" spans="1:12" x14ac:dyDescent="0.3">
      <c r="A536" s="117"/>
      <c r="B536" s="125"/>
      <c r="C536" s="136"/>
      <c r="D536" s="6"/>
      <c r="E536" s="6"/>
      <c r="F536" s="16" t="s">
        <v>37</v>
      </c>
      <c r="G536" s="3"/>
      <c r="H536" s="19">
        <v>152</v>
      </c>
      <c r="I536" s="19">
        <v>0</v>
      </c>
      <c r="J536" s="19">
        <f>H536-I536</f>
        <v>152</v>
      </c>
      <c r="K536" s="16">
        <v>1</v>
      </c>
      <c r="L536" s="16">
        <v>1</v>
      </c>
    </row>
    <row r="537" spans="1:12" x14ac:dyDescent="0.3">
      <c r="A537" s="116"/>
      <c r="B537" s="125"/>
      <c r="C537" s="136"/>
      <c r="D537" s="11" t="s">
        <v>418</v>
      </c>
      <c r="E537" s="16">
        <v>160</v>
      </c>
      <c r="F537" s="16" t="s">
        <v>43</v>
      </c>
      <c r="G537" s="19">
        <f>E537*0.95</f>
        <v>152</v>
      </c>
      <c r="H537" s="19">
        <v>76</v>
      </c>
      <c r="I537" s="19">
        <v>0</v>
      </c>
      <c r="J537" s="19">
        <f t="shared" si="94"/>
        <v>76</v>
      </c>
      <c r="K537" s="16" t="s">
        <v>32</v>
      </c>
      <c r="L537" s="16">
        <v>2</v>
      </c>
    </row>
    <row r="538" spans="1:12" x14ac:dyDescent="0.3">
      <c r="A538" s="115">
        <f>A535+1</f>
        <v>224</v>
      </c>
      <c r="B538" s="125"/>
      <c r="C538" s="136" t="s">
        <v>562</v>
      </c>
      <c r="D538" s="11" t="s">
        <v>563</v>
      </c>
      <c r="E538" s="11">
        <v>81.5</v>
      </c>
      <c r="F538" s="16" t="s">
        <v>37</v>
      </c>
      <c r="G538" s="19">
        <f>E538*0.95</f>
        <v>77.424999999999997</v>
      </c>
      <c r="H538" s="19">
        <f>G538*0.5</f>
        <v>38.712499999999999</v>
      </c>
      <c r="I538" s="19">
        <v>0</v>
      </c>
      <c r="J538" s="19">
        <f t="shared" si="94"/>
        <v>38.712499999999999</v>
      </c>
      <c r="K538" s="16" t="s">
        <v>32</v>
      </c>
      <c r="L538" s="16">
        <v>2</v>
      </c>
    </row>
    <row r="539" spans="1:12" x14ac:dyDescent="0.3">
      <c r="A539" s="116"/>
      <c r="B539" s="125"/>
      <c r="C539" s="136"/>
      <c r="D539" s="11"/>
      <c r="E539" s="11"/>
      <c r="F539" s="16" t="s">
        <v>43</v>
      </c>
      <c r="G539" s="19"/>
      <c r="H539" s="19">
        <v>38.71</v>
      </c>
      <c r="I539" s="19">
        <v>0</v>
      </c>
      <c r="J539" s="19">
        <f t="shared" si="94"/>
        <v>38.71</v>
      </c>
      <c r="K539" s="16" t="s">
        <v>32</v>
      </c>
      <c r="L539" s="16" t="s">
        <v>32</v>
      </c>
    </row>
    <row r="540" spans="1:12" x14ac:dyDescent="0.3">
      <c r="A540" s="130">
        <f t="shared" ref="A540" si="104">A538+1</f>
        <v>225</v>
      </c>
      <c r="B540" s="125"/>
      <c r="C540" s="136" t="s">
        <v>564</v>
      </c>
      <c r="D540" s="11" t="s">
        <v>563</v>
      </c>
      <c r="E540" s="11">
        <v>81.5</v>
      </c>
      <c r="F540" s="16" t="s">
        <v>37</v>
      </c>
      <c r="G540" s="19">
        <f>E540*0.95</f>
        <v>77.424999999999997</v>
      </c>
      <c r="H540" s="19">
        <f>G540*0.5</f>
        <v>38.712499999999999</v>
      </c>
      <c r="I540" s="19">
        <v>0</v>
      </c>
      <c r="J540" s="19">
        <f t="shared" si="94"/>
        <v>38.712499999999999</v>
      </c>
      <c r="K540" s="16" t="s">
        <v>32</v>
      </c>
      <c r="L540" s="16">
        <v>3</v>
      </c>
    </row>
    <row r="541" spans="1:12" x14ac:dyDescent="0.3">
      <c r="A541" s="130"/>
      <c r="B541" s="125"/>
      <c r="C541" s="136"/>
      <c r="D541" s="11"/>
      <c r="E541" s="11"/>
      <c r="F541" s="16" t="s">
        <v>43</v>
      </c>
      <c r="G541" s="19"/>
      <c r="H541" s="19">
        <v>38.71</v>
      </c>
      <c r="I541" s="19">
        <v>0</v>
      </c>
      <c r="J541" s="19">
        <f t="shared" si="94"/>
        <v>38.71</v>
      </c>
      <c r="K541" s="16" t="s">
        <v>32</v>
      </c>
      <c r="L541" s="16">
        <v>1</v>
      </c>
    </row>
    <row r="542" spans="1:12" x14ac:dyDescent="0.3">
      <c r="A542" s="130">
        <f t="shared" ref="A542" si="105">A540+1</f>
        <v>226</v>
      </c>
      <c r="B542" s="125"/>
      <c r="C542" s="136" t="s">
        <v>565</v>
      </c>
      <c r="D542" s="11" t="s">
        <v>566</v>
      </c>
      <c r="E542" s="11">
        <v>81.5</v>
      </c>
      <c r="F542" s="16" t="s">
        <v>37</v>
      </c>
      <c r="G542" s="19">
        <f>E542*0.95</f>
        <v>77.424999999999997</v>
      </c>
      <c r="H542" s="19">
        <f>G542*0.5</f>
        <v>38.712499999999999</v>
      </c>
      <c r="I542" s="19">
        <v>0</v>
      </c>
      <c r="J542" s="19">
        <f t="shared" si="94"/>
        <v>38.712499999999999</v>
      </c>
      <c r="K542" s="91" t="s">
        <v>32</v>
      </c>
      <c r="L542" s="11">
        <v>1</v>
      </c>
    </row>
    <row r="543" spans="1:12" x14ac:dyDescent="0.3">
      <c r="A543" s="130"/>
      <c r="B543" s="125"/>
      <c r="C543" s="136"/>
      <c r="D543" s="11"/>
      <c r="E543" s="11"/>
      <c r="F543" s="16" t="s">
        <v>43</v>
      </c>
      <c r="G543" s="19"/>
      <c r="H543" s="19">
        <v>38.71</v>
      </c>
      <c r="I543" s="19">
        <v>0</v>
      </c>
      <c r="J543" s="19">
        <f t="shared" si="94"/>
        <v>38.71</v>
      </c>
      <c r="K543" s="91" t="s">
        <v>32</v>
      </c>
      <c r="L543" s="11">
        <v>2</v>
      </c>
    </row>
    <row r="544" spans="1:12" x14ac:dyDescent="0.3">
      <c r="A544" s="130">
        <f t="shared" ref="A544" si="106">A542+1</f>
        <v>227</v>
      </c>
      <c r="B544" s="125"/>
      <c r="C544" s="136" t="s">
        <v>567</v>
      </c>
      <c r="D544" s="11" t="s">
        <v>154</v>
      </c>
      <c r="E544" s="11">
        <v>100</v>
      </c>
      <c r="F544" s="16" t="s">
        <v>37</v>
      </c>
      <c r="G544" s="19">
        <f>E544*0.95</f>
        <v>95</v>
      </c>
      <c r="H544" s="19">
        <f>G544*0.5</f>
        <v>47.5</v>
      </c>
      <c r="I544" s="19">
        <v>0</v>
      </c>
      <c r="J544" s="19">
        <f t="shared" si="94"/>
        <v>47.5</v>
      </c>
      <c r="K544" s="91" t="s">
        <v>32</v>
      </c>
      <c r="L544" s="11">
        <v>1</v>
      </c>
    </row>
    <row r="545" spans="1:12" x14ac:dyDescent="0.3">
      <c r="A545" s="130"/>
      <c r="B545" s="125"/>
      <c r="C545" s="136"/>
      <c r="D545" s="11"/>
      <c r="E545" s="11"/>
      <c r="F545" s="16" t="s">
        <v>43</v>
      </c>
      <c r="G545" s="19"/>
      <c r="H545" s="19">
        <v>47.5</v>
      </c>
      <c r="I545" s="19">
        <v>0</v>
      </c>
      <c r="J545" s="19">
        <f t="shared" si="94"/>
        <v>47.5</v>
      </c>
      <c r="K545" s="91" t="s">
        <v>32</v>
      </c>
      <c r="L545" s="11">
        <v>3</v>
      </c>
    </row>
    <row r="546" spans="1:12" x14ac:dyDescent="0.3">
      <c r="A546" s="130">
        <f t="shared" ref="A546" si="107">A544+1</f>
        <v>228</v>
      </c>
      <c r="B546" s="125"/>
      <c r="C546" s="135" t="s">
        <v>568</v>
      </c>
      <c r="D546" s="11" t="s">
        <v>563</v>
      </c>
      <c r="E546" s="91">
        <v>81.5</v>
      </c>
      <c r="F546" s="16" t="s">
        <v>37</v>
      </c>
      <c r="G546" s="19">
        <f>E546*0.95</f>
        <v>77.424999999999997</v>
      </c>
      <c r="H546" s="19">
        <f>G546*0.5</f>
        <v>38.712499999999999</v>
      </c>
      <c r="I546" s="19">
        <v>0</v>
      </c>
      <c r="J546" s="19">
        <f t="shared" si="94"/>
        <v>38.712499999999999</v>
      </c>
      <c r="K546" s="91" t="s">
        <v>32</v>
      </c>
      <c r="L546" s="11">
        <v>4</v>
      </c>
    </row>
    <row r="547" spans="1:12" x14ac:dyDescent="0.3">
      <c r="A547" s="130"/>
      <c r="B547" s="125"/>
      <c r="C547" s="135"/>
      <c r="D547" s="91"/>
      <c r="E547" s="91"/>
      <c r="F547" s="16" t="s">
        <v>43</v>
      </c>
      <c r="G547" s="19"/>
      <c r="H547" s="19">
        <v>38.71</v>
      </c>
      <c r="I547" s="19">
        <v>0</v>
      </c>
      <c r="J547" s="19">
        <f t="shared" si="94"/>
        <v>38.71</v>
      </c>
      <c r="K547" s="91" t="s">
        <v>32</v>
      </c>
      <c r="L547" s="11">
        <v>5</v>
      </c>
    </row>
    <row r="548" spans="1:12" x14ac:dyDescent="0.3">
      <c r="A548" s="127">
        <f t="shared" ref="A548" si="108">A546+1</f>
        <v>229</v>
      </c>
      <c r="B548" s="125"/>
      <c r="C548" s="135" t="s">
        <v>569</v>
      </c>
      <c r="D548" s="91" t="s">
        <v>570</v>
      </c>
      <c r="E548" s="91">
        <v>580</v>
      </c>
      <c r="F548" s="16" t="s">
        <v>33</v>
      </c>
      <c r="G548" s="19">
        <f>E548*0.95</f>
        <v>551</v>
      </c>
      <c r="H548" s="19">
        <f>G548*0.5</f>
        <v>275.5</v>
      </c>
      <c r="I548" s="19">
        <v>0</v>
      </c>
      <c r="J548" s="19">
        <f t="shared" si="94"/>
        <v>275.5</v>
      </c>
      <c r="K548" s="91" t="s">
        <v>32</v>
      </c>
      <c r="L548" s="16" t="s">
        <v>32</v>
      </c>
    </row>
    <row r="549" spans="1:12" x14ac:dyDescent="0.3">
      <c r="A549" s="128"/>
      <c r="B549" s="125"/>
      <c r="C549" s="135"/>
      <c r="D549" s="6"/>
      <c r="E549" s="6"/>
      <c r="F549" s="16" t="s">
        <v>37</v>
      </c>
      <c r="G549" s="3"/>
      <c r="H549" s="19">
        <v>275.5</v>
      </c>
      <c r="I549" s="19">
        <v>0</v>
      </c>
      <c r="J549" s="19">
        <f>H549-I549</f>
        <v>275.5</v>
      </c>
      <c r="K549" s="91" t="s">
        <v>32</v>
      </c>
      <c r="L549" s="91">
        <v>3</v>
      </c>
    </row>
    <row r="550" spans="1:12" x14ac:dyDescent="0.3">
      <c r="A550" s="129"/>
      <c r="B550" s="125"/>
      <c r="C550" s="135"/>
      <c r="D550" s="91" t="s">
        <v>571</v>
      </c>
      <c r="E550" s="91">
        <v>130</v>
      </c>
      <c r="F550" s="16" t="s">
        <v>43</v>
      </c>
      <c r="G550" s="19">
        <f>E550*0.95</f>
        <v>123.5</v>
      </c>
      <c r="H550" s="19">
        <v>61.75</v>
      </c>
      <c r="I550" s="19">
        <v>0</v>
      </c>
      <c r="J550" s="19">
        <f t="shared" si="94"/>
        <v>61.75</v>
      </c>
      <c r="K550" s="91" t="s">
        <v>32</v>
      </c>
      <c r="L550" s="11">
        <v>1</v>
      </c>
    </row>
    <row r="551" spans="1:12" x14ac:dyDescent="0.3">
      <c r="A551" s="127">
        <f>A548+1</f>
        <v>230</v>
      </c>
      <c r="B551" s="125"/>
      <c r="C551" s="135" t="s">
        <v>572</v>
      </c>
      <c r="D551" s="91" t="s">
        <v>573</v>
      </c>
      <c r="E551" s="91">
        <v>150</v>
      </c>
      <c r="F551" s="16" t="s">
        <v>37</v>
      </c>
      <c r="G551" s="19">
        <f>E551*0.95</f>
        <v>142.5</v>
      </c>
      <c r="H551" s="19">
        <f>G551*0.5</f>
        <v>71.25</v>
      </c>
      <c r="I551" s="19">
        <v>0</v>
      </c>
      <c r="J551" s="19">
        <f t="shared" si="94"/>
        <v>71.25</v>
      </c>
      <c r="K551" s="91" t="s">
        <v>32</v>
      </c>
      <c r="L551" s="11" t="s">
        <v>32</v>
      </c>
    </row>
    <row r="552" spans="1:12" x14ac:dyDescent="0.3">
      <c r="A552" s="129"/>
      <c r="B552" s="125"/>
      <c r="C552" s="135"/>
      <c r="D552" s="91"/>
      <c r="E552" s="91"/>
      <c r="F552" s="16" t="s">
        <v>43</v>
      </c>
      <c r="G552" s="19"/>
      <c r="H552" s="19">
        <v>71.25</v>
      </c>
      <c r="I552" s="19">
        <v>0</v>
      </c>
      <c r="J552" s="19">
        <f t="shared" si="94"/>
        <v>71.25</v>
      </c>
      <c r="K552" s="91" t="s">
        <v>32</v>
      </c>
      <c r="L552" s="11">
        <v>1</v>
      </c>
    </row>
    <row r="553" spans="1:12" x14ac:dyDescent="0.3">
      <c r="A553" s="127">
        <f>A551+1</f>
        <v>231</v>
      </c>
      <c r="B553" s="125"/>
      <c r="C553" s="135" t="s">
        <v>574</v>
      </c>
      <c r="D553" s="11" t="s">
        <v>154</v>
      </c>
      <c r="E553" s="91">
        <v>100</v>
      </c>
      <c r="F553" s="16" t="s">
        <v>37</v>
      </c>
      <c r="G553" s="19">
        <f>E553*0.95</f>
        <v>95</v>
      </c>
      <c r="H553" s="19">
        <f>G553*0.5</f>
        <v>47.5</v>
      </c>
      <c r="I553" s="19">
        <v>20</v>
      </c>
      <c r="J553" s="19">
        <f>H553-I553</f>
        <v>27.5</v>
      </c>
      <c r="K553" s="91">
        <v>1</v>
      </c>
      <c r="L553" s="11" t="s">
        <v>32</v>
      </c>
    </row>
    <row r="554" spans="1:12" x14ac:dyDescent="0.3">
      <c r="A554" s="129"/>
      <c r="B554" s="125"/>
      <c r="C554" s="135"/>
      <c r="D554" s="91"/>
      <c r="E554" s="91"/>
      <c r="F554" s="16" t="s">
        <v>43</v>
      </c>
      <c r="G554" s="19"/>
      <c r="H554" s="19">
        <v>47.5</v>
      </c>
      <c r="I554" s="19">
        <v>15</v>
      </c>
      <c r="J554" s="19">
        <f t="shared" ref="J554:J586" si="109">H554-I554</f>
        <v>32.5</v>
      </c>
      <c r="K554" s="91" t="s">
        <v>32</v>
      </c>
      <c r="L554" s="16">
        <v>1</v>
      </c>
    </row>
    <row r="555" spans="1:12" x14ac:dyDescent="0.3">
      <c r="A555" s="127">
        <f>A553+1</f>
        <v>232</v>
      </c>
      <c r="B555" s="125"/>
      <c r="C555" s="135" t="s">
        <v>575</v>
      </c>
      <c r="D555" s="11" t="s">
        <v>566</v>
      </c>
      <c r="E555" s="91">
        <v>81.5</v>
      </c>
      <c r="F555" s="16" t="s">
        <v>37</v>
      </c>
      <c r="G555" s="19">
        <f>E555*0.95</f>
        <v>77.424999999999997</v>
      </c>
      <c r="H555" s="19">
        <f>G555*0.5</f>
        <v>38.712499999999999</v>
      </c>
      <c r="I555" s="19">
        <v>0</v>
      </c>
      <c r="J555" s="19">
        <f t="shared" si="109"/>
        <v>38.712499999999999</v>
      </c>
      <c r="K555" s="16" t="s">
        <v>32</v>
      </c>
      <c r="L555" s="16">
        <v>7</v>
      </c>
    </row>
    <row r="556" spans="1:12" x14ac:dyDescent="0.3">
      <c r="A556" s="129"/>
      <c r="B556" s="125"/>
      <c r="C556" s="135"/>
      <c r="D556" s="91"/>
      <c r="E556" s="91"/>
      <c r="F556" s="16" t="s">
        <v>43</v>
      </c>
      <c r="G556" s="19"/>
      <c r="H556" s="19">
        <v>38.71</v>
      </c>
      <c r="I556" s="19">
        <v>0</v>
      </c>
      <c r="J556" s="19">
        <f t="shared" si="109"/>
        <v>38.71</v>
      </c>
      <c r="K556" s="16" t="s">
        <v>32</v>
      </c>
      <c r="L556" s="16">
        <v>12</v>
      </c>
    </row>
    <row r="557" spans="1:12" x14ac:dyDescent="0.3">
      <c r="A557" s="115">
        <f>A555+1</f>
        <v>233</v>
      </c>
      <c r="B557" s="125"/>
      <c r="C557" s="135" t="s">
        <v>576</v>
      </c>
      <c r="D557" s="91" t="s">
        <v>165</v>
      </c>
      <c r="E557" s="91">
        <v>200</v>
      </c>
      <c r="F557" s="16" t="s">
        <v>33</v>
      </c>
      <c r="G557" s="19">
        <f>E557*0.95</f>
        <v>190</v>
      </c>
      <c r="H557" s="19">
        <f>G557*0.5</f>
        <v>95</v>
      </c>
      <c r="I557" s="19">
        <v>0</v>
      </c>
      <c r="J557" s="19">
        <f t="shared" si="109"/>
        <v>95</v>
      </c>
      <c r="K557" s="16" t="s">
        <v>32</v>
      </c>
      <c r="L557" s="16">
        <v>1</v>
      </c>
    </row>
    <row r="558" spans="1:12" x14ac:dyDescent="0.3">
      <c r="A558" s="117"/>
      <c r="B558" s="125"/>
      <c r="C558" s="135"/>
      <c r="D558" s="6"/>
      <c r="E558" s="6"/>
      <c r="F558" s="16" t="s">
        <v>37</v>
      </c>
      <c r="G558" s="3"/>
      <c r="H558" s="19">
        <v>95</v>
      </c>
      <c r="I558" s="19">
        <v>0</v>
      </c>
      <c r="J558" s="19">
        <f>H558-I558</f>
        <v>95</v>
      </c>
      <c r="K558" s="16" t="s">
        <v>32</v>
      </c>
      <c r="L558" s="16">
        <v>3</v>
      </c>
    </row>
    <row r="559" spans="1:12" x14ac:dyDescent="0.3">
      <c r="A559" s="116"/>
      <c r="B559" s="125"/>
      <c r="C559" s="130"/>
      <c r="D559" s="91" t="s">
        <v>563</v>
      </c>
      <c r="E559" s="91">
        <v>81.5</v>
      </c>
      <c r="F559" s="16" t="s">
        <v>43</v>
      </c>
      <c r="G559" s="19">
        <f>E559*0.95</f>
        <v>77.424999999999997</v>
      </c>
      <c r="H559" s="19">
        <v>38.71</v>
      </c>
      <c r="I559" s="19">
        <v>15</v>
      </c>
      <c r="J559" s="19">
        <f t="shared" si="109"/>
        <v>23.71</v>
      </c>
      <c r="K559" s="16" t="s">
        <v>32</v>
      </c>
      <c r="L559" s="16" t="s">
        <v>32</v>
      </c>
    </row>
    <row r="560" spans="1:12" x14ac:dyDescent="0.3">
      <c r="A560" s="115">
        <v>234</v>
      </c>
      <c r="B560" s="125"/>
      <c r="C560" s="135" t="s">
        <v>577</v>
      </c>
      <c r="D560" s="91" t="s">
        <v>154</v>
      </c>
      <c r="E560" s="91">
        <v>100</v>
      </c>
      <c r="F560" s="16" t="s">
        <v>37</v>
      </c>
      <c r="G560" s="19">
        <f>E560*0.95</f>
        <v>95</v>
      </c>
      <c r="H560" s="19">
        <f>G560*0.5</f>
        <v>47.5</v>
      </c>
      <c r="I560" s="19">
        <v>0</v>
      </c>
      <c r="J560" s="19">
        <f t="shared" si="109"/>
        <v>47.5</v>
      </c>
      <c r="K560" s="16" t="s">
        <v>32</v>
      </c>
      <c r="L560" s="16">
        <v>1</v>
      </c>
    </row>
    <row r="561" spans="1:12" x14ac:dyDescent="0.3">
      <c r="A561" s="116"/>
      <c r="B561" s="125"/>
      <c r="C561" s="135"/>
      <c r="D561" s="91"/>
      <c r="E561" s="91"/>
      <c r="F561" s="16" t="s">
        <v>43</v>
      </c>
      <c r="G561" s="19"/>
      <c r="H561" s="19">
        <v>47.5</v>
      </c>
      <c r="I561" s="19">
        <v>0</v>
      </c>
      <c r="J561" s="19">
        <f t="shared" si="109"/>
        <v>47.5</v>
      </c>
      <c r="K561" s="16" t="s">
        <v>32</v>
      </c>
      <c r="L561" s="16" t="s">
        <v>32</v>
      </c>
    </row>
    <row r="562" spans="1:12" x14ac:dyDescent="0.3">
      <c r="A562" s="130">
        <f t="shared" ref="A562" si="110">A560+1</f>
        <v>235</v>
      </c>
      <c r="B562" s="125"/>
      <c r="C562" s="135" t="s">
        <v>578</v>
      </c>
      <c r="D562" s="91" t="s">
        <v>579</v>
      </c>
      <c r="E562" s="91">
        <v>48</v>
      </c>
      <c r="F562" s="16" t="s">
        <v>37</v>
      </c>
      <c r="G562" s="19">
        <f>E562*0.95</f>
        <v>45.599999999999994</v>
      </c>
      <c r="H562" s="19">
        <f>G562*0.5</f>
        <v>22.799999999999997</v>
      </c>
      <c r="I562" s="19">
        <v>0</v>
      </c>
      <c r="J562" s="19">
        <f t="shared" si="109"/>
        <v>22.799999999999997</v>
      </c>
      <c r="K562" s="16" t="s">
        <v>32</v>
      </c>
      <c r="L562" s="16">
        <v>5</v>
      </c>
    </row>
    <row r="563" spans="1:12" x14ac:dyDescent="0.3">
      <c r="A563" s="130"/>
      <c r="B563" s="125"/>
      <c r="C563" s="135"/>
      <c r="D563" s="91"/>
      <c r="E563" s="91"/>
      <c r="F563" s="16" t="s">
        <v>43</v>
      </c>
      <c r="G563" s="19"/>
      <c r="H563" s="19">
        <v>22.8</v>
      </c>
      <c r="I563" s="19">
        <v>0</v>
      </c>
      <c r="J563" s="19">
        <f t="shared" si="109"/>
        <v>22.8</v>
      </c>
      <c r="K563" s="16" t="s">
        <v>32</v>
      </c>
      <c r="L563" s="16">
        <v>1</v>
      </c>
    </row>
    <row r="564" spans="1:12" x14ac:dyDescent="0.3">
      <c r="A564" s="130">
        <f t="shared" ref="A564" si="111">A562+1</f>
        <v>236</v>
      </c>
      <c r="B564" s="125"/>
      <c r="C564" s="130" t="s">
        <v>580</v>
      </c>
      <c r="D564" s="16" t="s">
        <v>581</v>
      </c>
      <c r="E564" s="94">
        <v>360</v>
      </c>
      <c r="F564" s="10" t="s">
        <v>487</v>
      </c>
      <c r="G564" s="19">
        <f>E564*0.95</f>
        <v>342</v>
      </c>
      <c r="H564" s="19">
        <f>G564*0.5</f>
        <v>171</v>
      </c>
      <c r="I564" s="19">
        <v>0</v>
      </c>
      <c r="J564" s="19">
        <f t="shared" si="109"/>
        <v>171</v>
      </c>
      <c r="K564" s="16" t="s">
        <v>32</v>
      </c>
      <c r="L564" s="16">
        <v>1</v>
      </c>
    </row>
    <row r="565" spans="1:12" x14ac:dyDescent="0.3">
      <c r="A565" s="130"/>
      <c r="B565" s="125"/>
      <c r="C565" s="130"/>
      <c r="D565" s="16"/>
      <c r="E565" s="94"/>
      <c r="F565" s="10" t="s">
        <v>37</v>
      </c>
      <c r="G565" s="19"/>
      <c r="H565" s="19">
        <v>171</v>
      </c>
      <c r="I565" s="19">
        <v>134</v>
      </c>
      <c r="J565" s="19">
        <f>H565-I565</f>
        <v>37</v>
      </c>
      <c r="K565" s="16" t="s">
        <v>32</v>
      </c>
      <c r="L565" s="16">
        <v>5</v>
      </c>
    </row>
    <row r="566" spans="1:12" x14ac:dyDescent="0.3">
      <c r="A566" s="127">
        <f t="shared" ref="A566" si="112">A564+1</f>
        <v>237</v>
      </c>
      <c r="B566" s="125"/>
      <c r="C566" s="130" t="s">
        <v>582</v>
      </c>
      <c r="D566" s="16" t="s">
        <v>165</v>
      </c>
      <c r="E566" s="16">
        <v>200</v>
      </c>
      <c r="F566" s="10" t="s">
        <v>487</v>
      </c>
      <c r="G566" s="19">
        <f>E566*0.95</f>
        <v>190</v>
      </c>
      <c r="H566" s="19">
        <f>G566*0.5</f>
        <v>95</v>
      </c>
      <c r="I566" s="19">
        <v>0</v>
      </c>
      <c r="J566" s="19">
        <f t="shared" si="109"/>
        <v>95</v>
      </c>
      <c r="K566" s="16">
        <v>3</v>
      </c>
      <c r="L566" s="16">
        <v>1</v>
      </c>
    </row>
    <row r="567" spans="1:12" x14ac:dyDescent="0.3">
      <c r="A567" s="128"/>
      <c r="B567" s="125"/>
      <c r="C567" s="130"/>
      <c r="D567" s="6"/>
      <c r="E567" s="6"/>
      <c r="F567" s="10" t="s">
        <v>37</v>
      </c>
      <c r="G567" s="3"/>
      <c r="H567" s="19">
        <v>95</v>
      </c>
      <c r="I567" s="19">
        <v>0</v>
      </c>
      <c r="J567" s="19">
        <f>H567-I567</f>
        <v>95</v>
      </c>
      <c r="K567" s="16" t="s">
        <v>32</v>
      </c>
      <c r="L567" s="16">
        <v>2</v>
      </c>
    </row>
    <row r="568" spans="1:12" x14ac:dyDescent="0.3">
      <c r="A568" s="129"/>
      <c r="B568" s="125"/>
      <c r="C568" s="130"/>
      <c r="D568" s="11" t="s">
        <v>566</v>
      </c>
      <c r="E568" s="16">
        <v>81.5</v>
      </c>
      <c r="F568" s="10" t="s">
        <v>43</v>
      </c>
      <c r="G568" s="19">
        <f>E568*0.95</f>
        <v>77.424999999999997</v>
      </c>
      <c r="H568" s="19">
        <v>38.71</v>
      </c>
      <c r="I568" s="19">
        <v>0</v>
      </c>
      <c r="J568" s="19">
        <f t="shared" si="109"/>
        <v>38.71</v>
      </c>
      <c r="K568" s="16" t="s">
        <v>32</v>
      </c>
      <c r="L568" s="16">
        <v>1</v>
      </c>
    </row>
    <row r="569" spans="1:12" x14ac:dyDescent="0.3">
      <c r="A569" s="127">
        <f>A566+1</f>
        <v>238</v>
      </c>
      <c r="B569" s="125"/>
      <c r="C569" s="130" t="s">
        <v>583</v>
      </c>
      <c r="D569" s="16" t="s">
        <v>120</v>
      </c>
      <c r="E569" s="94">
        <v>63</v>
      </c>
      <c r="F569" s="10" t="s">
        <v>37</v>
      </c>
      <c r="G569" s="19">
        <f>E569*0.95</f>
        <v>59.849999999999994</v>
      </c>
      <c r="H569" s="19">
        <f>G569*0.5</f>
        <v>29.924999999999997</v>
      </c>
      <c r="I569" s="19">
        <v>0</v>
      </c>
      <c r="J569" s="19">
        <f t="shared" si="109"/>
        <v>29.924999999999997</v>
      </c>
      <c r="K569" s="16" t="s">
        <v>32</v>
      </c>
      <c r="L569" s="16">
        <v>2</v>
      </c>
    </row>
    <row r="570" spans="1:12" x14ac:dyDescent="0.3">
      <c r="A570" s="129"/>
      <c r="B570" s="125"/>
      <c r="C570" s="130"/>
      <c r="D570" s="16"/>
      <c r="E570" s="94"/>
      <c r="F570" s="10" t="s">
        <v>43</v>
      </c>
      <c r="G570" s="19"/>
      <c r="H570" s="19">
        <v>29.93</v>
      </c>
      <c r="I570" s="19">
        <v>0</v>
      </c>
      <c r="J570" s="19">
        <f t="shared" si="109"/>
        <v>29.93</v>
      </c>
      <c r="K570" s="16">
        <v>2</v>
      </c>
      <c r="L570" s="16" t="s">
        <v>32</v>
      </c>
    </row>
    <row r="571" spans="1:12" x14ac:dyDescent="0.3">
      <c r="A571" s="115">
        <f>A569+1</f>
        <v>239</v>
      </c>
      <c r="B571" s="125"/>
      <c r="C571" s="130" t="s">
        <v>584</v>
      </c>
      <c r="D571" s="16" t="s">
        <v>120</v>
      </c>
      <c r="E571" s="94">
        <v>63</v>
      </c>
      <c r="F571" s="10" t="s">
        <v>37</v>
      </c>
      <c r="G571" s="19">
        <f>E571*0.95</f>
        <v>59.849999999999994</v>
      </c>
      <c r="H571" s="19">
        <f>G571*0.5</f>
        <v>29.924999999999997</v>
      </c>
      <c r="I571" s="19">
        <v>0</v>
      </c>
      <c r="J571" s="19">
        <f t="shared" si="109"/>
        <v>29.924999999999997</v>
      </c>
      <c r="K571" s="16" t="s">
        <v>32</v>
      </c>
      <c r="L571" s="16">
        <v>1</v>
      </c>
    </row>
    <row r="572" spans="1:12" x14ac:dyDescent="0.3">
      <c r="A572" s="116"/>
      <c r="B572" s="125"/>
      <c r="C572" s="130"/>
      <c r="D572" s="16"/>
      <c r="E572" s="94"/>
      <c r="F572" s="10" t="s">
        <v>43</v>
      </c>
      <c r="G572" s="19"/>
      <c r="H572" s="19">
        <v>29.93</v>
      </c>
      <c r="I572" s="19">
        <v>0</v>
      </c>
      <c r="J572" s="19">
        <f t="shared" si="109"/>
        <v>29.93</v>
      </c>
      <c r="K572" s="16" t="s">
        <v>32</v>
      </c>
      <c r="L572" s="16">
        <v>1</v>
      </c>
    </row>
    <row r="573" spans="1:12" x14ac:dyDescent="0.3">
      <c r="A573" s="115">
        <f>A571+1</f>
        <v>240</v>
      </c>
      <c r="B573" s="125"/>
      <c r="C573" s="130" t="s">
        <v>585</v>
      </c>
      <c r="D573" s="16" t="s">
        <v>154</v>
      </c>
      <c r="E573" s="94">
        <v>100</v>
      </c>
      <c r="F573" s="10" t="s">
        <v>37</v>
      </c>
      <c r="G573" s="19">
        <f>E573*0.95</f>
        <v>95</v>
      </c>
      <c r="H573" s="19">
        <f>G573*0.5</f>
        <v>47.5</v>
      </c>
      <c r="I573" s="19">
        <v>0</v>
      </c>
      <c r="J573" s="19">
        <f t="shared" si="109"/>
        <v>47.5</v>
      </c>
      <c r="K573" s="16" t="s">
        <v>32</v>
      </c>
      <c r="L573" s="16">
        <v>2</v>
      </c>
    </row>
    <row r="574" spans="1:12" x14ac:dyDescent="0.3">
      <c r="A574" s="116"/>
      <c r="B574" s="125"/>
      <c r="C574" s="130"/>
      <c r="D574" s="16"/>
      <c r="E574" s="94"/>
      <c r="F574" s="10" t="s">
        <v>43</v>
      </c>
      <c r="G574" s="19"/>
      <c r="H574" s="19">
        <v>47.5</v>
      </c>
      <c r="I574" s="19">
        <v>15</v>
      </c>
      <c r="J574" s="19">
        <f t="shared" si="109"/>
        <v>32.5</v>
      </c>
      <c r="K574" s="16" t="s">
        <v>32</v>
      </c>
      <c r="L574" s="16" t="s">
        <v>32</v>
      </c>
    </row>
    <row r="575" spans="1:12" x14ac:dyDescent="0.3">
      <c r="A575" s="115">
        <f>A573+1</f>
        <v>241</v>
      </c>
      <c r="B575" s="125"/>
      <c r="C575" s="130" t="s">
        <v>586</v>
      </c>
      <c r="D575" s="16" t="s">
        <v>579</v>
      </c>
      <c r="E575" s="95">
        <v>48</v>
      </c>
      <c r="F575" s="10" t="s">
        <v>37</v>
      </c>
      <c r="G575" s="19">
        <f>E575*0.95</f>
        <v>45.599999999999994</v>
      </c>
      <c r="H575" s="19">
        <f>G575*0.5</f>
        <v>22.799999999999997</v>
      </c>
      <c r="I575" s="19">
        <v>0</v>
      </c>
      <c r="J575" s="19">
        <f t="shared" si="109"/>
        <v>22.799999999999997</v>
      </c>
      <c r="K575" s="16" t="s">
        <v>32</v>
      </c>
      <c r="L575" s="16" t="s">
        <v>32</v>
      </c>
    </row>
    <row r="576" spans="1:12" x14ac:dyDescent="0.3">
      <c r="A576" s="116"/>
      <c r="B576" s="125"/>
      <c r="C576" s="130"/>
      <c r="D576" s="16"/>
      <c r="E576" s="95"/>
      <c r="F576" s="10" t="s">
        <v>43</v>
      </c>
      <c r="G576" s="19"/>
      <c r="H576" s="19">
        <v>22.8</v>
      </c>
      <c r="I576" s="19">
        <v>0</v>
      </c>
      <c r="J576" s="19">
        <f t="shared" si="109"/>
        <v>22.8</v>
      </c>
      <c r="K576" s="16" t="s">
        <v>32</v>
      </c>
      <c r="L576" s="16">
        <v>2</v>
      </c>
    </row>
    <row r="577" spans="1:12" x14ac:dyDescent="0.3">
      <c r="A577" s="115">
        <v>242</v>
      </c>
      <c r="B577" s="125"/>
      <c r="C577" s="130" t="s">
        <v>587</v>
      </c>
      <c r="D577" s="11" t="s">
        <v>563</v>
      </c>
      <c r="E577" s="16">
        <v>81.5</v>
      </c>
      <c r="F577" s="10" t="s">
        <v>37</v>
      </c>
      <c r="G577" s="19">
        <f>E577*0.95</f>
        <v>77.424999999999997</v>
      </c>
      <c r="H577" s="19">
        <f>G577*0.5</f>
        <v>38.712499999999999</v>
      </c>
      <c r="I577" s="19">
        <v>0</v>
      </c>
      <c r="J577" s="19">
        <f t="shared" si="109"/>
        <v>38.712499999999999</v>
      </c>
      <c r="K577" s="16" t="s">
        <v>32</v>
      </c>
      <c r="L577" s="16">
        <v>1</v>
      </c>
    </row>
    <row r="578" spans="1:12" x14ac:dyDescent="0.3">
      <c r="A578" s="116"/>
      <c r="B578" s="125"/>
      <c r="C578" s="130"/>
      <c r="D578" s="16"/>
      <c r="E578" s="16"/>
      <c r="F578" s="10" t="s">
        <v>43</v>
      </c>
      <c r="G578" s="19"/>
      <c r="H578" s="19">
        <v>38.71</v>
      </c>
      <c r="I578" s="19">
        <v>15</v>
      </c>
      <c r="J578" s="19">
        <f t="shared" si="109"/>
        <v>23.71</v>
      </c>
      <c r="K578" s="16" t="s">
        <v>32</v>
      </c>
      <c r="L578" s="16">
        <v>3</v>
      </c>
    </row>
    <row r="579" spans="1:12" x14ac:dyDescent="0.3">
      <c r="A579" s="115">
        <v>243</v>
      </c>
      <c r="B579" s="125"/>
      <c r="C579" s="130" t="s">
        <v>588</v>
      </c>
      <c r="D579" s="11" t="s">
        <v>563</v>
      </c>
      <c r="E579" s="16">
        <v>81.5</v>
      </c>
      <c r="F579" s="10" t="s">
        <v>37</v>
      </c>
      <c r="G579" s="19">
        <f>E579*0.95</f>
        <v>77.424999999999997</v>
      </c>
      <c r="H579" s="19">
        <f>G579*0.5</f>
        <v>38.712499999999999</v>
      </c>
      <c r="I579" s="19">
        <v>0</v>
      </c>
      <c r="J579" s="19">
        <f t="shared" si="109"/>
        <v>38.712499999999999</v>
      </c>
      <c r="K579" s="16" t="s">
        <v>32</v>
      </c>
      <c r="L579" s="16">
        <v>1</v>
      </c>
    </row>
    <row r="580" spans="1:12" x14ac:dyDescent="0.3">
      <c r="A580" s="116"/>
      <c r="B580" s="125"/>
      <c r="C580" s="130"/>
      <c r="D580" s="16"/>
      <c r="E580" s="16"/>
      <c r="F580" s="10" t="s">
        <v>43</v>
      </c>
      <c r="G580" s="19"/>
      <c r="H580" s="19">
        <v>38.71</v>
      </c>
      <c r="I580" s="19">
        <v>15</v>
      </c>
      <c r="J580" s="19">
        <f t="shared" si="109"/>
        <v>23.71</v>
      </c>
      <c r="K580" s="16" t="s">
        <v>32</v>
      </c>
      <c r="L580" s="16">
        <v>1</v>
      </c>
    </row>
    <row r="581" spans="1:12" x14ac:dyDescent="0.3">
      <c r="A581" s="115">
        <v>244</v>
      </c>
      <c r="B581" s="125"/>
      <c r="C581" s="130" t="s">
        <v>589</v>
      </c>
      <c r="D581" s="16" t="s">
        <v>120</v>
      </c>
      <c r="E581" s="94">
        <v>63</v>
      </c>
      <c r="F581" s="10" t="s">
        <v>37</v>
      </c>
      <c r="G581" s="19">
        <f>E581*0.95</f>
        <v>59.849999999999994</v>
      </c>
      <c r="H581" s="19">
        <f>G581*0.5</f>
        <v>29.924999999999997</v>
      </c>
      <c r="I581" s="19">
        <v>16</v>
      </c>
      <c r="J581" s="19">
        <f t="shared" si="109"/>
        <v>13.924999999999997</v>
      </c>
      <c r="K581" s="16" t="s">
        <v>32</v>
      </c>
      <c r="L581" s="16" t="s">
        <v>32</v>
      </c>
    </row>
    <row r="582" spans="1:12" x14ac:dyDescent="0.3">
      <c r="A582" s="116"/>
      <c r="B582" s="125"/>
      <c r="C582" s="130"/>
      <c r="D582" s="16"/>
      <c r="E582" s="94"/>
      <c r="F582" s="10" t="s">
        <v>43</v>
      </c>
      <c r="G582" s="19"/>
      <c r="H582" s="19">
        <v>29.93</v>
      </c>
      <c r="I582" s="19">
        <v>0</v>
      </c>
      <c r="J582" s="19">
        <f t="shared" si="109"/>
        <v>29.93</v>
      </c>
      <c r="K582" s="16" t="s">
        <v>32</v>
      </c>
      <c r="L582" s="16">
        <v>1</v>
      </c>
    </row>
    <row r="583" spans="1:12" x14ac:dyDescent="0.3">
      <c r="A583" s="115">
        <v>245</v>
      </c>
      <c r="B583" s="125"/>
      <c r="C583" s="130" t="s">
        <v>590</v>
      </c>
      <c r="D583" s="16" t="s">
        <v>120</v>
      </c>
      <c r="E583" s="94">
        <v>63</v>
      </c>
      <c r="F583" s="10" t="s">
        <v>37</v>
      </c>
      <c r="G583" s="19">
        <f>E583*0.95</f>
        <v>59.849999999999994</v>
      </c>
      <c r="H583" s="19">
        <f>G583*0.5</f>
        <v>29.924999999999997</v>
      </c>
      <c r="I583" s="19">
        <v>0</v>
      </c>
      <c r="J583" s="19">
        <f t="shared" si="109"/>
        <v>29.924999999999997</v>
      </c>
      <c r="K583" s="16" t="s">
        <v>32</v>
      </c>
      <c r="L583" s="16">
        <v>1</v>
      </c>
    </row>
    <row r="584" spans="1:12" x14ac:dyDescent="0.3">
      <c r="A584" s="116"/>
      <c r="B584" s="125"/>
      <c r="C584" s="130"/>
      <c r="D584" s="16"/>
      <c r="E584" s="94"/>
      <c r="F584" s="10" t="s">
        <v>43</v>
      </c>
      <c r="G584" s="19"/>
      <c r="H584" s="19">
        <v>29.93</v>
      </c>
      <c r="I584" s="19">
        <v>20</v>
      </c>
      <c r="J584" s="19">
        <f t="shared" si="109"/>
        <v>9.93</v>
      </c>
      <c r="K584" s="16">
        <v>2</v>
      </c>
      <c r="L584" s="16">
        <v>1</v>
      </c>
    </row>
    <row r="585" spans="1:12" x14ac:dyDescent="0.3">
      <c r="A585" s="115">
        <v>246</v>
      </c>
      <c r="B585" s="125"/>
      <c r="C585" s="130" t="s">
        <v>591</v>
      </c>
      <c r="D585" s="16" t="s">
        <v>592</v>
      </c>
      <c r="E585" s="94">
        <v>47.5</v>
      </c>
      <c r="F585" s="10" t="s">
        <v>37</v>
      </c>
      <c r="G585" s="19">
        <f>E585*0.95</f>
        <v>45.125</v>
      </c>
      <c r="H585" s="19">
        <f>G585*0.5</f>
        <v>22.5625</v>
      </c>
      <c r="I585" s="19">
        <v>0</v>
      </c>
      <c r="J585" s="19">
        <f t="shared" si="109"/>
        <v>22.5625</v>
      </c>
      <c r="K585" s="16">
        <v>1</v>
      </c>
      <c r="L585" s="16" t="s">
        <v>32</v>
      </c>
    </row>
    <row r="586" spans="1:12" x14ac:dyDescent="0.3">
      <c r="A586" s="116"/>
      <c r="B586" s="125"/>
      <c r="C586" s="130"/>
      <c r="D586" s="16"/>
      <c r="E586" s="94"/>
      <c r="F586" s="10" t="s">
        <v>43</v>
      </c>
      <c r="G586" s="19"/>
      <c r="H586" s="19">
        <v>22.56</v>
      </c>
      <c r="I586" s="19">
        <v>15</v>
      </c>
      <c r="J586" s="19">
        <f t="shared" si="109"/>
        <v>7.5599999999999987</v>
      </c>
      <c r="K586" s="16">
        <v>3</v>
      </c>
      <c r="L586" s="16">
        <v>3</v>
      </c>
    </row>
    <row r="587" spans="1:12" ht="17.399999999999999" x14ac:dyDescent="0.35">
      <c r="A587" s="115">
        <v>247</v>
      </c>
      <c r="B587" s="124" t="s">
        <v>10</v>
      </c>
      <c r="C587" s="103" t="s">
        <v>593</v>
      </c>
      <c r="D587" s="103" t="s">
        <v>679</v>
      </c>
      <c r="E587" s="103">
        <v>945</v>
      </c>
      <c r="F587" s="103" t="s">
        <v>31</v>
      </c>
      <c r="G587" s="103">
        <f>E587*0.95</f>
        <v>897.75</v>
      </c>
      <c r="H587" s="104">
        <f>G587*0.5</f>
        <v>448.875</v>
      </c>
      <c r="I587" s="103">
        <v>0</v>
      </c>
      <c r="J587" s="104">
        <f>H587-I587</f>
        <v>448.875</v>
      </c>
      <c r="K587" s="103">
        <v>0</v>
      </c>
      <c r="L587" s="103">
        <v>0</v>
      </c>
    </row>
    <row r="588" spans="1:12" ht="17.399999999999999" x14ac:dyDescent="0.35">
      <c r="A588" s="117"/>
      <c r="B588" s="125"/>
      <c r="C588" s="103"/>
      <c r="D588" s="103"/>
      <c r="E588" s="103"/>
      <c r="F588" s="103" t="s">
        <v>33</v>
      </c>
      <c r="G588" s="103"/>
      <c r="H588" s="103">
        <v>448.88</v>
      </c>
      <c r="I588" s="103">
        <v>0</v>
      </c>
      <c r="J588" s="104">
        <f t="shared" ref="J588:J651" si="113">H588-I588</f>
        <v>448.88</v>
      </c>
      <c r="K588" s="103">
        <v>0</v>
      </c>
      <c r="L588" s="103">
        <v>2</v>
      </c>
    </row>
    <row r="589" spans="1:12" ht="17.399999999999999" x14ac:dyDescent="0.35">
      <c r="A589" s="116"/>
      <c r="B589" s="125"/>
      <c r="C589" s="103"/>
      <c r="D589" s="103" t="s">
        <v>680</v>
      </c>
      <c r="E589" s="103">
        <v>420</v>
      </c>
      <c r="F589" s="103" t="s">
        <v>37</v>
      </c>
      <c r="G589" s="103">
        <f t="shared" ref="G589:G650" si="114">E589*0.95</f>
        <v>399</v>
      </c>
      <c r="H589" s="104">
        <f t="shared" ref="H589:H590" si="115">G589*0.5</f>
        <v>199.5</v>
      </c>
      <c r="I589" s="103">
        <v>0</v>
      </c>
      <c r="J589" s="104">
        <f t="shared" si="113"/>
        <v>199.5</v>
      </c>
      <c r="K589" s="103">
        <v>2</v>
      </c>
      <c r="L589" s="103">
        <v>2</v>
      </c>
    </row>
    <row r="590" spans="1:12" ht="17.399999999999999" x14ac:dyDescent="0.35">
      <c r="A590" s="115">
        <v>248</v>
      </c>
      <c r="B590" s="125"/>
      <c r="C590" s="103" t="s">
        <v>594</v>
      </c>
      <c r="D590" s="103" t="s">
        <v>681</v>
      </c>
      <c r="E590" s="103">
        <v>480</v>
      </c>
      <c r="F590" s="103" t="s">
        <v>33</v>
      </c>
      <c r="G590" s="103">
        <f t="shared" si="114"/>
        <v>456</v>
      </c>
      <c r="H590" s="104">
        <f t="shared" si="115"/>
        <v>228</v>
      </c>
      <c r="I590" s="103">
        <v>65</v>
      </c>
      <c r="J590" s="104">
        <f t="shared" si="113"/>
        <v>163</v>
      </c>
      <c r="K590" s="103">
        <v>0</v>
      </c>
      <c r="L590" s="103">
        <v>0</v>
      </c>
    </row>
    <row r="591" spans="1:12" ht="17.399999999999999" x14ac:dyDescent="0.35">
      <c r="A591" s="117"/>
      <c r="B591" s="125"/>
      <c r="C591" s="103"/>
      <c r="D591" s="103"/>
      <c r="E591" s="103"/>
      <c r="F591" s="103" t="s">
        <v>37</v>
      </c>
      <c r="G591" s="103"/>
      <c r="H591" s="104">
        <v>228</v>
      </c>
      <c r="I591" s="103">
        <v>100</v>
      </c>
      <c r="J591" s="104">
        <f t="shared" si="113"/>
        <v>128</v>
      </c>
      <c r="K591" s="103">
        <v>0</v>
      </c>
      <c r="L591" s="103">
        <v>0</v>
      </c>
    </row>
    <row r="592" spans="1:12" ht="17.399999999999999" x14ac:dyDescent="0.35">
      <c r="A592" s="116"/>
      <c r="B592" s="125"/>
      <c r="C592" s="103"/>
      <c r="D592" s="103" t="s">
        <v>154</v>
      </c>
      <c r="E592" s="103">
        <v>100</v>
      </c>
      <c r="F592" s="103" t="s">
        <v>43</v>
      </c>
      <c r="G592" s="103">
        <f t="shared" si="114"/>
        <v>95</v>
      </c>
      <c r="H592" s="104">
        <f t="shared" ref="H592:H593" si="116">G592*0.5</f>
        <v>47.5</v>
      </c>
      <c r="I592" s="103">
        <v>0</v>
      </c>
      <c r="J592" s="104">
        <f t="shared" si="113"/>
        <v>47.5</v>
      </c>
      <c r="K592" s="103">
        <v>0</v>
      </c>
      <c r="L592" s="103">
        <v>0</v>
      </c>
    </row>
    <row r="593" spans="1:12" ht="17.399999999999999" x14ac:dyDescent="0.35">
      <c r="A593" s="115">
        <v>249</v>
      </c>
      <c r="B593" s="125"/>
      <c r="C593" s="103" t="s">
        <v>595</v>
      </c>
      <c r="D593" s="103" t="s">
        <v>682</v>
      </c>
      <c r="E593" s="103">
        <v>131.5</v>
      </c>
      <c r="F593" s="103" t="s">
        <v>37</v>
      </c>
      <c r="G593" s="103">
        <f t="shared" si="114"/>
        <v>124.925</v>
      </c>
      <c r="H593" s="104">
        <f t="shared" si="116"/>
        <v>62.462499999999999</v>
      </c>
      <c r="I593" s="103">
        <v>45</v>
      </c>
      <c r="J593" s="104">
        <f t="shared" si="113"/>
        <v>17.462499999999999</v>
      </c>
      <c r="K593" s="103">
        <v>0</v>
      </c>
      <c r="L593" s="103">
        <v>0</v>
      </c>
    </row>
    <row r="594" spans="1:12" ht="17.399999999999999" x14ac:dyDescent="0.35">
      <c r="A594" s="116"/>
      <c r="B594" s="125"/>
      <c r="C594" s="103"/>
      <c r="D594" s="103"/>
      <c r="E594" s="103"/>
      <c r="F594" s="103" t="s">
        <v>43</v>
      </c>
      <c r="G594" s="103"/>
      <c r="H594" s="103">
        <v>62.46</v>
      </c>
      <c r="I594" s="103">
        <v>0</v>
      </c>
      <c r="J594" s="104">
        <f t="shared" si="113"/>
        <v>62.46</v>
      </c>
      <c r="K594" s="103">
        <v>1</v>
      </c>
      <c r="L594" s="103">
        <v>2</v>
      </c>
    </row>
    <row r="595" spans="1:12" ht="17.399999999999999" x14ac:dyDescent="0.35">
      <c r="A595" s="115">
        <v>250</v>
      </c>
      <c r="B595" s="125"/>
      <c r="C595" s="103" t="s">
        <v>596</v>
      </c>
      <c r="D595" s="103" t="s">
        <v>683</v>
      </c>
      <c r="E595" s="103">
        <v>66</v>
      </c>
      <c r="F595" s="103" t="s">
        <v>37</v>
      </c>
      <c r="G595" s="103">
        <f t="shared" si="114"/>
        <v>62.699999999999996</v>
      </c>
      <c r="H595" s="104">
        <f>G595*0.5</f>
        <v>31.349999999999998</v>
      </c>
      <c r="I595" s="103">
        <v>0</v>
      </c>
      <c r="J595" s="104">
        <f t="shared" si="113"/>
        <v>31.349999999999998</v>
      </c>
      <c r="K595" s="103">
        <v>0</v>
      </c>
      <c r="L595" s="103">
        <v>0</v>
      </c>
    </row>
    <row r="596" spans="1:12" ht="17.399999999999999" x14ac:dyDescent="0.35">
      <c r="A596" s="116"/>
      <c r="B596" s="125"/>
      <c r="C596" s="103"/>
      <c r="D596" s="103"/>
      <c r="E596" s="103"/>
      <c r="F596" s="103" t="s">
        <v>43</v>
      </c>
      <c r="G596" s="103"/>
      <c r="H596" s="103">
        <v>31.35</v>
      </c>
      <c r="I596" s="103">
        <v>0</v>
      </c>
      <c r="J596" s="104">
        <f t="shared" si="113"/>
        <v>31.35</v>
      </c>
      <c r="K596" s="103">
        <v>0</v>
      </c>
      <c r="L596" s="103">
        <v>0</v>
      </c>
    </row>
    <row r="597" spans="1:12" ht="17.399999999999999" x14ac:dyDescent="0.35">
      <c r="A597" s="115">
        <v>251</v>
      </c>
      <c r="B597" s="125"/>
      <c r="C597" s="103" t="s">
        <v>597</v>
      </c>
      <c r="D597" s="103" t="s">
        <v>154</v>
      </c>
      <c r="E597" s="103">
        <v>100</v>
      </c>
      <c r="F597" s="103" t="s">
        <v>37</v>
      </c>
      <c r="G597" s="103">
        <f t="shared" si="114"/>
        <v>95</v>
      </c>
      <c r="H597" s="104">
        <f>G597*0.5</f>
        <v>47.5</v>
      </c>
      <c r="I597" s="103">
        <v>0</v>
      </c>
      <c r="J597" s="104">
        <f t="shared" si="113"/>
        <v>47.5</v>
      </c>
      <c r="K597" s="103">
        <v>0</v>
      </c>
      <c r="L597" s="103">
        <v>0</v>
      </c>
    </row>
    <row r="598" spans="1:12" ht="17.399999999999999" x14ac:dyDescent="0.35">
      <c r="A598" s="116"/>
      <c r="B598" s="125"/>
      <c r="C598" s="103"/>
      <c r="D598" s="103"/>
      <c r="E598" s="103"/>
      <c r="F598" s="103" t="s">
        <v>43</v>
      </c>
      <c r="G598" s="103"/>
      <c r="H598" s="103">
        <v>47.5</v>
      </c>
      <c r="I598" s="103">
        <v>0</v>
      </c>
      <c r="J598" s="104">
        <f t="shared" si="113"/>
        <v>47.5</v>
      </c>
      <c r="K598" s="103">
        <v>0</v>
      </c>
      <c r="L598" s="103">
        <v>2</v>
      </c>
    </row>
    <row r="599" spans="1:12" ht="17.399999999999999" x14ac:dyDescent="0.35">
      <c r="A599" s="115">
        <v>252</v>
      </c>
      <c r="B599" s="125"/>
      <c r="C599" s="103" t="s">
        <v>598</v>
      </c>
      <c r="D599" s="103" t="s">
        <v>120</v>
      </c>
      <c r="E599" s="103">
        <v>63</v>
      </c>
      <c r="F599" s="103" t="s">
        <v>37</v>
      </c>
      <c r="G599" s="103">
        <f t="shared" si="114"/>
        <v>59.849999999999994</v>
      </c>
      <c r="H599" s="104">
        <f>G599*0.5</f>
        <v>29.924999999999997</v>
      </c>
      <c r="I599" s="103">
        <v>0</v>
      </c>
      <c r="J599" s="104">
        <f t="shared" si="113"/>
        <v>29.924999999999997</v>
      </c>
      <c r="K599" s="103">
        <v>0</v>
      </c>
      <c r="L599" s="103">
        <v>2</v>
      </c>
    </row>
    <row r="600" spans="1:12" ht="17.399999999999999" x14ac:dyDescent="0.35">
      <c r="A600" s="116"/>
      <c r="B600" s="125"/>
      <c r="C600" s="103"/>
      <c r="D600" s="103"/>
      <c r="E600" s="103"/>
      <c r="F600" s="103" t="s">
        <v>43</v>
      </c>
      <c r="G600" s="103"/>
      <c r="H600" s="103">
        <v>29.93</v>
      </c>
      <c r="I600" s="103">
        <v>10</v>
      </c>
      <c r="J600" s="104">
        <f t="shared" si="113"/>
        <v>19.93</v>
      </c>
      <c r="K600" s="103">
        <v>1</v>
      </c>
      <c r="L600" s="103">
        <v>5</v>
      </c>
    </row>
    <row r="601" spans="1:12" ht="17.399999999999999" x14ac:dyDescent="0.35">
      <c r="A601" s="115">
        <v>253</v>
      </c>
      <c r="B601" s="125"/>
      <c r="C601" s="103" t="s">
        <v>599</v>
      </c>
      <c r="D601" s="103" t="s">
        <v>120</v>
      </c>
      <c r="E601" s="103">
        <v>63</v>
      </c>
      <c r="F601" s="103" t="s">
        <v>37</v>
      </c>
      <c r="G601" s="103">
        <f t="shared" si="114"/>
        <v>59.849999999999994</v>
      </c>
      <c r="H601" s="104">
        <f>G601*0.5</f>
        <v>29.924999999999997</v>
      </c>
      <c r="I601" s="103">
        <v>0</v>
      </c>
      <c r="J601" s="104">
        <f t="shared" si="113"/>
        <v>29.924999999999997</v>
      </c>
      <c r="K601" s="103">
        <v>0</v>
      </c>
      <c r="L601" s="103">
        <v>1</v>
      </c>
    </row>
    <row r="602" spans="1:12" ht="17.399999999999999" x14ac:dyDescent="0.35">
      <c r="A602" s="116"/>
      <c r="B602" s="125"/>
      <c r="C602" s="103"/>
      <c r="D602" s="103"/>
      <c r="E602" s="103"/>
      <c r="F602" s="103" t="s">
        <v>43</v>
      </c>
      <c r="G602" s="103"/>
      <c r="H602" s="103">
        <v>29.93</v>
      </c>
      <c r="I602" s="103">
        <v>0</v>
      </c>
      <c r="J602" s="104">
        <f t="shared" si="113"/>
        <v>29.93</v>
      </c>
      <c r="K602" s="103">
        <v>2</v>
      </c>
      <c r="L602" s="103">
        <v>3</v>
      </c>
    </row>
    <row r="603" spans="1:12" ht="17.399999999999999" x14ac:dyDescent="0.35">
      <c r="A603" s="115">
        <v>254</v>
      </c>
      <c r="B603" s="125"/>
      <c r="C603" s="103" t="s">
        <v>600</v>
      </c>
      <c r="D603" s="103" t="s">
        <v>571</v>
      </c>
      <c r="E603" s="103">
        <v>130</v>
      </c>
      <c r="F603" s="103" t="s">
        <v>37</v>
      </c>
      <c r="G603" s="103">
        <f t="shared" si="114"/>
        <v>123.5</v>
      </c>
      <c r="H603" s="104">
        <f>G603*0.5</f>
        <v>61.75</v>
      </c>
      <c r="I603" s="103">
        <v>20</v>
      </c>
      <c r="J603" s="104">
        <f t="shared" si="113"/>
        <v>41.75</v>
      </c>
      <c r="K603" s="103">
        <v>0</v>
      </c>
      <c r="L603" s="103">
        <v>0</v>
      </c>
    </row>
    <row r="604" spans="1:12" ht="17.399999999999999" x14ac:dyDescent="0.35">
      <c r="A604" s="116"/>
      <c r="B604" s="125"/>
      <c r="C604" s="103"/>
      <c r="D604" s="103"/>
      <c r="E604" s="103"/>
      <c r="F604" s="103" t="s">
        <v>43</v>
      </c>
      <c r="G604" s="103"/>
      <c r="H604" s="103">
        <v>61.75</v>
      </c>
      <c r="I604" s="103">
        <v>15</v>
      </c>
      <c r="J604" s="104">
        <f t="shared" si="113"/>
        <v>46.75</v>
      </c>
      <c r="K604" s="103">
        <v>0</v>
      </c>
      <c r="L604" s="103">
        <v>0</v>
      </c>
    </row>
    <row r="605" spans="1:12" ht="17.399999999999999" x14ac:dyDescent="0.35">
      <c r="A605" s="115">
        <v>255</v>
      </c>
      <c r="B605" s="125"/>
      <c r="C605" s="103" t="s">
        <v>601</v>
      </c>
      <c r="D605" s="103" t="s">
        <v>684</v>
      </c>
      <c r="E605" s="103">
        <v>180</v>
      </c>
      <c r="F605" s="103" t="s">
        <v>37</v>
      </c>
      <c r="G605" s="103">
        <f t="shared" si="114"/>
        <v>171</v>
      </c>
      <c r="H605" s="104">
        <f>G605*0.5</f>
        <v>85.5</v>
      </c>
      <c r="I605" s="103">
        <v>0</v>
      </c>
      <c r="J605" s="104">
        <f t="shared" si="113"/>
        <v>85.5</v>
      </c>
      <c r="K605" s="103">
        <v>0</v>
      </c>
      <c r="L605" s="103">
        <v>0</v>
      </c>
    </row>
    <row r="606" spans="1:12" ht="17.399999999999999" x14ac:dyDescent="0.35">
      <c r="A606" s="116"/>
      <c r="B606" s="125"/>
      <c r="C606" s="103"/>
      <c r="D606" s="103"/>
      <c r="E606" s="103"/>
      <c r="F606" s="103" t="s">
        <v>43</v>
      </c>
      <c r="G606" s="103"/>
      <c r="H606" s="104">
        <v>85.5</v>
      </c>
      <c r="I606" s="103">
        <v>0</v>
      </c>
      <c r="J606" s="104">
        <f t="shared" si="113"/>
        <v>85.5</v>
      </c>
      <c r="K606" s="103">
        <v>0</v>
      </c>
      <c r="L606" s="103">
        <v>0</v>
      </c>
    </row>
    <row r="607" spans="1:12" ht="17.399999999999999" x14ac:dyDescent="0.35">
      <c r="A607" s="115">
        <v>256</v>
      </c>
      <c r="B607" s="125"/>
      <c r="C607" s="103" t="s">
        <v>602</v>
      </c>
      <c r="D607" s="103" t="s">
        <v>563</v>
      </c>
      <c r="E607" s="103">
        <v>81.5</v>
      </c>
      <c r="F607" s="103" t="s">
        <v>37</v>
      </c>
      <c r="G607" s="103">
        <f t="shared" si="114"/>
        <v>77.424999999999997</v>
      </c>
      <c r="H607" s="104">
        <f>G607*0.5</f>
        <v>38.712499999999999</v>
      </c>
      <c r="I607" s="103">
        <v>0</v>
      </c>
      <c r="J607" s="104">
        <f t="shared" si="113"/>
        <v>38.712499999999999</v>
      </c>
      <c r="K607" s="103">
        <v>0</v>
      </c>
      <c r="L607" s="103">
        <v>1</v>
      </c>
    </row>
    <row r="608" spans="1:12" ht="17.399999999999999" x14ac:dyDescent="0.35">
      <c r="A608" s="116"/>
      <c r="B608" s="125"/>
      <c r="C608" s="103"/>
      <c r="D608" s="103"/>
      <c r="E608" s="103"/>
      <c r="F608" s="103" t="s">
        <v>43</v>
      </c>
      <c r="G608" s="103"/>
      <c r="H608" s="103">
        <v>38.71</v>
      </c>
      <c r="I608" s="103">
        <v>10</v>
      </c>
      <c r="J608" s="104">
        <f t="shared" si="113"/>
        <v>28.71</v>
      </c>
      <c r="K608" s="103">
        <v>0</v>
      </c>
      <c r="L608" s="103">
        <v>2</v>
      </c>
    </row>
    <row r="609" spans="1:12" ht="17.399999999999999" x14ac:dyDescent="0.35">
      <c r="A609" s="115">
        <v>257</v>
      </c>
      <c r="B609" s="125"/>
      <c r="C609" s="103" t="s">
        <v>603</v>
      </c>
      <c r="D609" s="103" t="s">
        <v>680</v>
      </c>
      <c r="E609" s="103">
        <v>420</v>
      </c>
      <c r="F609" s="103" t="s">
        <v>33</v>
      </c>
      <c r="G609" s="103">
        <f t="shared" si="114"/>
        <v>399</v>
      </c>
      <c r="H609" s="104">
        <f>G609*0.5</f>
        <v>199.5</v>
      </c>
      <c r="I609" s="103">
        <v>0</v>
      </c>
      <c r="J609" s="104">
        <f t="shared" si="113"/>
        <v>199.5</v>
      </c>
      <c r="K609" s="103">
        <v>0</v>
      </c>
      <c r="L609" s="103">
        <v>0</v>
      </c>
    </row>
    <row r="610" spans="1:12" ht="17.399999999999999" x14ac:dyDescent="0.35">
      <c r="A610" s="116"/>
      <c r="B610" s="125"/>
      <c r="C610" s="103"/>
      <c r="D610" s="103"/>
      <c r="E610" s="103"/>
      <c r="F610" s="103" t="s">
        <v>37</v>
      </c>
      <c r="G610" s="103"/>
      <c r="H610" s="104">
        <v>199.5</v>
      </c>
      <c r="I610" s="103">
        <v>15</v>
      </c>
      <c r="J610" s="104">
        <f t="shared" si="113"/>
        <v>184.5</v>
      </c>
      <c r="K610" s="103">
        <v>2</v>
      </c>
      <c r="L610" s="103">
        <v>1</v>
      </c>
    </row>
    <row r="611" spans="1:12" ht="17.399999999999999" x14ac:dyDescent="0.35">
      <c r="A611" s="115">
        <v>258</v>
      </c>
      <c r="B611" s="125"/>
      <c r="C611" s="103" t="s">
        <v>604</v>
      </c>
      <c r="D611" s="103" t="s">
        <v>685</v>
      </c>
      <c r="E611" s="103">
        <v>260</v>
      </c>
      <c r="F611" s="103" t="s">
        <v>33</v>
      </c>
      <c r="G611" s="103">
        <f t="shared" si="114"/>
        <v>247</v>
      </c>
      <c r="H611" s="104">
        <f>G611*0.5</f>
        <v>123.5</v>
      </c>
      <c r="I611" s="103">
        <v>0</v>
      </c>
      <c r="J611" s="104">
        <f t="shared" si="113"/>
        <v>123.5</v>
      </c>
      <c r="K611" s="103">
        <v>0</v>
      </c>
      <c r="L611" s="103">
        <v>0</v>
      </c>
    </row>
    <row r="612" spans="1:12" ht="17.399999999999999" x14ac:dyDescent="0.35">
      <c r="A612" s="116"/>
      <c r="B612" s="125"/>
      <c r="C612" s="103"/>
      <c r="D612" s="103"/>
      <c r="E612" s="103"/>
      <c r="F612" s="103" t="s">
        <v>37</v>
      </c>
      <c r="G612" s="103"/>
      <c r="H612" s="104">
        <v>123.5</v>
      </c>
      <c r="I612" s="103">
        <v>120</v>
      </c>
      <c r="J612" s="104">
        <f t="shared" si="113"/>
        <v>3.5</v>
      </c>
      <c r="K612" s="103">
        <v>3</v>
      </c>
      <c r="L612" s="103">
        <v>2</v>
      </c>
    </row>
    <row r="613" spans="1:12" ht="17.399999999999999" x14ac:dyDescent="0.35">
      <c r="A613" s="115">
        <v>259</v>
      </c>
      <c r="B613" s="125"/>
      <c r="C613" s="103" t="s">
        <v>605</v>
      </c>
      <c r="D613" s="103" t="s">
        <v>573</v>
      </c>
      <c r="E613" s="103">
        <v>150</v>
      </c>
      <c r="F613" s="103" t="s">
        <v>37</v>
      </c>
      <c r="G613" s="103">
        <f t="shared" si="114"/>
        <v>142.5</v>
      </c>
      <c r="H613" s="104">
        <f>G613*0.5</f>
        <v>71.25</v>
      </c>
      <c r="I613" s="103">
        <v>15</v>
      </c>
      <c r="J613" s="104">
        <f t="shared" si="113"/>
        <v>56.25</v>
      </c>
      <c r="K613" s="103">
        <v>0</v>
      </c>
      <c r="L613" s="103">
        <v>0</v>
      </c>
    </row>
    <row r="614" spans="1:12" ht="17.399999999999999" x14ac:dyDescent="0.35">
      <c r="A614" s="116"/>
      <c r="B614" s="125"/>
      <c r="C614" s="103"/>
      <c r="D614" s="103"/>
      <c r="E614" s="103"/>
      <c r="F614" s="103" t="s">
        <v>43</v>
      </c>
      <c r="G614" s="103"/>
      <c r="H614" s="103">
        <v>71.25</v>
      </c>
      <c r="I614" s="103">
        <v>0</v>
      </c>
      <c r="J614" s="104">
        <f t="shared" si="113"/>
        <v>71.25</v>
      </c>
      <c r="K614" s="103">
        <v>0</v>
      </c>
      <c r="L614" s="103">
        <v>4</v>
      </c>
    </row>
    <row r="615" spans="1:12" ht="17.399999999999999" x14ac:dyDescent="0.35">
      <c r="A615" s="115">
        <v>260</v>
      </c>
      <c r="B615" s="125"/>
      <c r="C615" s="103" t="s">
        <v>606</v>
      </c>
      <c r="D615" s="103" t="s">
        <v>686</v>
      </c>
      <c r="E615" s="103">
        <v>113</v>
      </c>
      <c r="F615" s="103" t="s">
        <v>37</v>
      </c>
      <c r="G615" s="103">
        <f t="shared" si="114"/>
        <v>107.35</v>
      </c>
      <c r="H615" s="104">
        <f>G615*0.5</f>
        <v>53.674999999999997</v>
      </c>
      <c r="I615" s="103">
        <v>24</v>
      </c>
      <c r="J615" s="104">
        <f t="shared" si="113"/>
        <v>29.674999999999997</v>
      </c>
      <c r="K615" s="103">
        <v>0</v>
      </c>
      <c r="L615" s="103">
        <v>0</v>
      </c>
    </row>
    <row r="616" spans="1:12" ht="17.399999999999999" x14ac:dyDescent="0.35">
      <c r="A616" s="116"/>
      <c r="B616" s="125"/>
      <c r="C616" s="103"/>
      <c r="D616" s="103"/>
      <c r="E616" s="103"/>
      <c r="F616" s="103" t="s">
        <v>43</v>
      </c>
      <c r="G616" s="103"/>
      <c r="H616" s="103">
        <v>53.68</v>
      </c>
      <c r="I616" s="103">
        <v>3</v>
      </c>
      <c r="J616" s="104">
        <f t="shared" si="113"/>
        <v>50.68</v>
      </c>
      <c r="K616" s="103">
        <v>1</v>
      </c>
      <c r="L616" s="103">
        <v>0</v>
      </c>
    </row>
    <row r="617" spans="1:12" ht="17.399999999999999" x14ac:dyDescent="0.35">
      <c r="A617" s="115">
        <v>261</v>
      </c>
      <c r="B617" s="125"/>
      <c r="C617" s="103" t="s">
        <v>607</v>
      </c>
      <c r="D617" s="103" t="s">
        <v>687</v>
      </c>
      <c r="E617" s="103">
        <v>161.5</v>
      </c>
      <c r="F617" s="103" t="s">
        <v>37</v>
      </c>
      <c r="G617" s="103">
        <f t="shared" si="114"/>
        <v>153.42499999999998</v>
      </c>
      <c r="H617" s="104">
        <f>G617*0.5</f>
        <v>76.712499999999991</v>
      </c>
      <c r="I617" s="103">
        <v>87.3</v>
      </c>
      <c r="J617" s="104">
        <f t="shared" si="113"/>
        <v>-10.587500000000006</v>
      </c>
      <c r="K617" s="103">
        <v>0</v>
      </c>
      <c r="L617" s="103">
        <v>1</v>
      </c>
    </row>
    <row r="618" spans="1:12" ht="17.399999999999999" x14ac:dyDescent="0.35">
      <c r="A618" s="116"/>
      <c r="B618" s="125"/>
      <c r="C618" s="103"/>
      <c r="D618" s="103"/>
      <c r="E618" s="103"/>
      <c r="F618" s="103" t="s">
        <v>43</v>
      </c>
      <c r="G618" s="103"/>
      <c r="H618" s="103">
        <v>76.709999999999994</v>
      </c>
      <c r="I618" s="103">
        <v>0</v>
      </c>
      <c r="J618" s="104">
        <f t="shared" si="113"/>
        <v>76.709999999999994</v>
      </c>
      <c r="K618" s="103">
        <v>0</v>
      </c>
      <c r="L618" s="103">
        <v>2</v>
      </c>
    </row>
    <row r="619" spans="1:12" ht="17.399999999999999" x14ac:dyDescent="0.35">
      <c r="A619" s="115">
        <v>262</v>
      </c>
      <c r="B619" s="125"/>
      <c r="C619" s="103" t="s">
        <v>608</v>
      </c>
      <c r="D619" s="103" t="s">
        <v>154</v>
      </c>
      <c r="E619" s="103">
        <v>100</v>
      </c>
      <c r="F619" s="103" t="s">
        <v>37</v>
      </c>
      <c r="G619" s="103">
        <f t="shared" si="114"/>
        <v>95</v>
      </c>
      <c r="H619" s="104">
        <f>G619*0.5</f>
        <v>47.5</v>
      </c>
      <c r="I619" s="103">
        <v>0</v>
      </c>
      <c r="J619" s="104">
        <f t="shared" si="113"/>
        <v>47.5</v>
      </c>
      <c r="K619" s="103">
        <v>0</v>
      </c>
      <c r="L619" s="103">
        <v>0</v>
      </c>
    </row>
    <row r="620" spans="1:12" ht="17.399999999999999" x14ac:dyDescent="0.35">
      <c r="A620" s="116"/>
      <c r="B620" s="125"/>
      <c r="C620" s="103"/>
      <c r="D620" s="103"/>
      <c r="E620" s="103"/>
      <c r="F620" s="103" t="s">
        <v>43</v>
      </c>
      <c r="G620" s="103"/>
      <c r="H620" s="104">
        <v>47.5</v>
      </c>
      <c r="I620" s="103">
        <v>4</v>
      </c>
      <c r="J620" s="104">
        <f t="shared" si="113"/>
        <v>43.5</v>
      </c>
      <c r="K620" s="103">
        <v>0</v>
      </c>
      <c r="L620" s="103">
        <v>0</v>
      </c>
    </row>
    <row r="621" spans="1:12" ht="17.399999999999999" x14ac:dyDescent="0.35">
      <c r="A621" s="115">
        <v>263</v>
      </c>
      <c r="B621" s="125"/>
      <c r="C621" s="103" t="s">
        <v>609</v>
      </c>
      <c r="D621" s="103" t="s">
        <v>688</v>
      </c>
      <c r="E621" s="103">
        <v>200</v>
      </c>
      <c r="F621" s="103" t="s">
        <v>37</v>
      </c>
      <c r="G621" s="103">
        <f t="shared" si="114"/>
        <v>190</v>
      </c>
      <c r="H621" s="104">
        <f>G621*0.5</f>
        <v>95</v>
      </c>
      <c r="I621" s="103">
        <v>0</v>
      </c>
      <c r="J621" s="104">
        <f t="shared" si="113"/>
        <v>95</v>
      </c>
      <c r="K621" s="103">
        <v>2</v>
      </c>
      <c r="L621" s="103">
        <v>0</v>
      </c>
    </row>
    <row r="622" spans="1:12" ht="17.399999999999999" x14ac:dyDescent="0.35">
      <c r="A622" s="116"/>
      <c r="B622" s="125"/>
      <c r="C622" s="103"/>
      <c r="D622" s="103"/>
      <c r="E622" s="103"/>
      <c r="F622" s="103" t="s">
        <v>43</v>
      </c>
      <c r="G622" s="103"/>
      <c r="H622" s="104">
        <v>95</v>
      </c>
      <c r="I622" s="103">
        <v>0</v>
      </c>
      <c r="J622" s="104">
        <f t="shared" si="113"/>
        <v>95</v>
      </c>
      <c r="K622" s="103">
        <v>0</v>
      </c>
      <c r="L622" s="103">
        <v>2</v>
      </c>
    </row>
    <row r="623" spans="1:12" ht="17.399999999999999" x14ac:dyDescent="0.35">
      <c r="A623" s="115">
        <v>264</v>
      </c>
      <c r="B623" s="125"/>
      <c r="C623" s="103" t="s">
        <v>610</v>
      </c>
      <c r="D623" s="103" t="s">
        <v>689</v>
      </c>
      <c r="E623" s="103">
        <v>243</v>
      </c>
      <c r="F623" s="103" t="s">
        <v>37</v>
      </c>
      <c r="G623" s="103">
        <f t="shared" si="114"/>
        <v>230.85</v>
      </c>
      <c r="H623" s="104">
        <f>G623*0.5</f>
        <v>115.425</v>
      </c>
      <c r="I623" s="103">
        <v>0</v>
      </c>
      <c r="J623" s="104">
        <f t="shared" si="113"/>
        <v>115.425</v>
      </c>
      <c r="K623" s="103">
        <v>0</v>
      </c>
      <c r="L623" s="103">
        <v>0</v>
      </c>
    </row>
    <row r="624" spans="1:12" ht="17.399999999999999" x14ac:dyDescent="0.35">
      <c r="A624" s="116"/>
      <c r="B624" s="125"/>
      <c r="C624" s="103"/>
      <c r="D624" s="103"/>
      <c r="E624" s="103"/>
      <c r="F624" s="103" t="s">
        <v>43</v>
      </c>
      <c r="G624" s="103"/>
      <c r="H624" s="103">
        <v>115.43</v>
      </c>
      <c r="I624" s="103">
        <v>0</v>
      </c>
      <c r="J624" s="104">
        <f t="shared" si="113"/>
        <v>115.43</v>
      </c>
      <c r="K624" s="103">
        <v>0</v>
      </c>
      <c r="L624" s="103">
        <v>0</v>
      </c>
    </row>
    <row r="625" spans="1:12" ht="17.399999999999999" x14ac:dyDescent="0.35">
      <c r="A625" s="115">
        <v>265</v>
      </c>
      <c r="B625" s="125"/>
      <c r="C625" s="103" t="s">
        <v>611</v>
      </c>
      <c r="D625" s="103" t="s">
        <v>154</v>
      </c>
      <c r="E625" s="103">
        <v>100</v>
      </c>
      <c r="F625" s="103" t="s">
        <v>37</v>
      </c>
      <c r="G625" s="103">
        <f t="shared" si="114"/>
        <v>95</v>
      </c>
      <c r="H625" s="104">
        <f>G625*0.5</f>
        <v>47.5</v>
      </c>
      <c r="I625" s="103">
        <v>0</v>
      </c>
      <c r="J625" s="104">
        <f t="shared" si="113"/>
        <v>47.5</v>
      </c>
      <c r="K625" s="103">
        <v>0</v>
      </c>
      <c r="L625" s="103">
        <v>1</v>
      </c>
    </row>
    <row r="626" spans="1:12" ht="17.399999999999999" x14ac:dyDescent="0.35">
      <c r="A626" s="116"/>
      <c r="B626" s="125"/>
      <c r="C626" s="103"/>
      <c r="D626" s="103"/>
      <c r="E626" s="103"/>
      <c r="F626" s="103" t="s">
        <v>43</v>
      </c>
      <c r="G626" s="103"/>
      <c r="H626" s="104">
        <v>47.5</v>
      </c>
      <c r="I626" s="103">
        <v>14</v>
      </c>
      <c r="J626" s="104">
        <f t="shared" si="113"/>
        <v>33.5</v>
      </c>
      <c r="K626" s="103">
        <v>1</v>
      </c>
      <c r="L626" s="103">
        <v>3</v>
      </c>
    </row>
    <row r="627" spans="1:12" ht="17.399999999999999" x14ac:dyDescent="0.35">
      <c r="A627" s="115">
        <v>266</v>
      </c>
      <c r="B627" s="125"/>
      <c r="C627" s="103" t="s">
        <v>612</v>
      </c>
      <c r="D627" s="103" t="s">
        <v>571</v>
      </c>
      <c r="E627" s="103">
        <v>130</v>
      </c>
      <c r="F627" s="103" t="s">
        <v>37</v>
      </c>
      <c r="G627" s="103">
        <f t="shared" si="114"/>
        <v>123.5</v>
      </c>
      <c r="H627" s="104">
        <f>G627*0.5</f>
        <v>61.75</v>
      </c>
      <c r="I627" s="103">
        <v>0</v>
      </c>
      <c r="J627" s="104">
        <f t="shared" si="113"/>
        <v>61.75</v>
      </c>
      <c r="K627" s="103">
        <v>1</v>
      </c>
      <c r="L627" s="103">
        <v>2</v>
      </c>
    </row>
    <row r="628" spans="1:12" ht="17.399999999999999" x14ac:dyDescent="0.35">
      <c r="A628" s="116"/>
      <c r="B628" s="125"/>
      <c r="C628" s="103"/>
      <c r="D628" s="103"/>
      <c r="E628" s="103"/>
      <c r="F628" s="103" t="s">
        <v>43</v>
      </c>
      <c r="G628" s="103"/>
      <c r="H628" s="103">
        <v>61.75</v>
      </c>
      <c r="I628" s="103">
        <v>15</v>
      </c>
      <c r="J628" s="104">
        <f t="shared" si="113"/>
        <v>46.75</v>
      </c>
      <c r="K628" s="103">
        <v>1</v>
      </c>
      <c r="L628" s="103">
        <v>2</v>
      </c>
    </row>
    <row r="629" spans="1:12" ht="17.399999999999999" x14ac:dyDescent="0.35">
      <c r="A629" s="115">
        <v>267</v>
      </c>
      <c r="B629" s="125"/>
      <c r="C629" s="103" t="s">
        <v>613</v>
      </c>
      <c r="D629" s="103" t="s">
        <v>120</v>
      </c>
      <c r="E629" s="103">
        <v>63</v>
      </c>
      <c r="F629" s="103" t="s">
        <v>37</v>
      </c>
      <c r="G629" s="103">
        <f t="shared" si="114"/>
        <v>59.849999999999994</v>
      </c>
      <c r="H629" s="104">
        <f>G629*0.5</f>
        <v>29.924999999999997</v>
      </c>
      <c r="I629" s="103">
        <v>0</v>
      </c>
      <c r="J629" s="104">
        <f t="shared" si="113"/>
        <v>29.924999999999997</v>
      </c>
      <c r="K629" s="103">
        <v>0</v>
      </c>
      <c r="L629" s="103">
        <v>2</v>
      </c>
    </row>
    <row r="630" spans="1:12" ht="17.399999999999999" x14ac:dyDescent="0.35">
      <c r="A630" s="116"/>
      <c r="B630" s="125"/>
      <c r="C630" s="103"/>
      <c r="D630" s="103"/>
      <c r="E630" s="103"/>
      <c r="F630" s="103" t="s">
        <v>43</v>
      </c>
      <c r="G630" s="103"/>
      <c r="H630" s="103">
        <v>29.93</v>
      </c>
      <c r="I630" s="103">
        <v>0</v>
      </c>
      <c r="J630" s="104">
        <f t="shared" si="113"/>
        <v>29.93</v>
      </c>
      <c r="K630" s="103">
        <v>0</v>
      </c>
      <c r="L630" s="103">
        <v>3</v>
      </c>
    </row>
    <row r="631" spans="1:12" ht="17.399999999999999" x14ac:dyDescent="0.35">
      <c r="A631" s="115">
        <v>268</v>
      </c>
      <c r="B631" s="125"/>
      <c r="C631" s="103" t="s">
        <v>614</v>
      </c>
      <c r="D631" s="103" t="s">
        <v>154</v>
      </c>
      <c r="E631" s="103">
        <v>100</v>
      </c>
      <c r="F631" s="103" t="s">
        <v>37</v>
      </c>
      <c r="G631" s="103">
        <f t="shared" si="114"/>
        <v>95</v>
      </c>
      <c r="H631" s="104">
        <f>G631*0.5</f>
        <v>47.5</v>
      </c>
      <c r="I631" s="103">
        <v>0</v>
      </c>
      <c r="J631" s="104">
        <f t="shared" si="113"/>
        <v>47.5</v>
      </c>
      <c r="K631" s="103">
        <v>0</v>
      </c>
      <c r="L631" s="103">
        <v>0</v>
      </c>
    </row>
    <row r="632" spans="1:12" ht="17.399999999999999" x14ac:dyDescent="0.35">
      <c r="A632" s="116"/>
      <c r="B632" s="125"/>
      <c r="C632" s="103"/>
      <c r="D632" s="103"/>
      <c r="E632" s="103"/>
      <c r="F632" s="103" t="s">
        <v>43</v>
      </c>
      <c r="G632" s="103"/>
      <c r="H632" s="104">
        <v>47.5</v>
      </c>
      <c r="I632" s="103">
        <v>0</v>
      </c>
      <c r="J632" s="104">
        <f t="shared" si="113"/>
        <v>47.5</v>
      </c>
      <c r="K632" s="103">
        <v>0</v>
      </c>
      <c r="L632" s="103">
        <v>0</v>
      </c>
    </row>
    <row r="633" spans="1:12" ht="17.399999999999999" x14ac:dyDescent="0.35">
      <c r="A633" s="115">
        <v>269</v>
      </c>
      <c r="B633" s="125"/>
      <c r="C633" s="103" t="s">
        <v>615</v>
      </c>
      <c r="D633" s="103" t="s">
        <v>690</v>
      </c>
      <c r="E633" s="103">
        <v>32</v>
      </c>
      <c r="F633" s="103" t="s">
        <v>37</v>
      </c>
      <c r="G633" s="103">
        <f t="shared" si="114"/>
        <v>30.4</v>
      </c>
      <c r="H633" s="104">
        <f>G633*0.5</f>
        <v>15.2</v>
      </c>
      <c r="I633" s="103">
        <v>0</v>
      </c>
      <c r="J633" s="104">
        <f t="shared" si="113"/>
        <v>15.2</v>
      </c>
      <c r="K633" s="103">
        <v>0</v>
      </c>
      <c r="L633" s="103">
        <v>1</v>
      </c>
    </row>
    <row r="634" spans="1:12" ht="17.399999999999999" x14ac:dyDescent="0.35">
      <c r="A634" s="116"/>
      <c r="B634" s="125"/>
      <c r="C634" s="103"/>
      <c r="D634" s="103"/>
      <c r="E634" s="103"/>
      <c r="F634" s="103" t="s">
        <v>43</v>
      </c>
      <c r="G634" s="103"/>
      <c r="H634" s="104">
        <v>15.2</v>
      </c>
      <c r="I634" s="103">
        <v>0</v>
      </c>
      <c r="J634" s="104">
        <f t="shared" si="113"/>
        <v>15.2</v>
      </c>
      <c r="K634" s="103">
        <v>2</v>
      </c>
      <c r="L634" s="103">
        <v>2</v>
      </c>
    </row>
    <row r="635" spans="1:12" ht="17.399999999999999" x14ac:dyDescent="0.35">
      <c r="A635" s="115">
        <v>270</v>
      </c>
      <c r="B635" s="125"/>
      <c r="C635" s="103" t="s">
        <v>616</v>
      </c>
      <c r="D635" s="103" t="s">
        <v>691</v>
      </c>
      <c r="E635" s="103">
        <v>1630</v>
      </c>
      <c r="F635" s="103" t="s">
        <v>31</v>
      </c>
      <c r="G635" s="103">
        <f t="shared" si="114"/>
        <v>1548.5</v>
      </c>
      <c r="H635" s="104">
        <f>G635*0.5</f>
        <v>774.25</v>
      </c>
      <c r="I635" s="103">
        <v>0</v>
      </c>
      <c r="J635" s="104">
        <f t="shared" si="113"/>
        <v>774.25</v>
      </c>
      <c r="K635" s="103">
        <v>0</v>
      </c>
      <c r="L635" s="103">
        <v>0</v>
      </c>
    </row>
    <row r="636" spans="1:12" ht="17.399999999999999" x14ac:dyDescent="0.35">
      <c r="A636" s="117"/>
      <c r="B636" s="125"/>
      <c r="C636" s="103"/>
      <c r="D636" s="103"/>
      <c r="E636" s="103"/>
      <c r="F636" s="103" t="s">
        <v>33</v>
      </c>
      <c r="G636" s="103"/>
      <c r="H636" s="103">
        <v>774.25</v>
      </c>
      <c r="I636" s="103">
        <v>0</v>
      </c>
      <c r="J636" s="104">
        <f t="shared" si="113"/>
        <v>774.25</v>
      </c>
      <c r="K636" s="103">
        <v>0</v>
      </c>
      <c r="L636" s="103">
        <v>0</v>
      </c>
    </row>
    <row r="637" spans="1:12" ht="17.399999999999999" x14ac:dyDescent="0.35">
      <c r="A637" s="116"/>
      <c r="B637" s="125"/>
      <c r="C637" s="103"/>
      <c r="D637" s="103" t="s">
        <v>681</v>
      </c>
      <c r="E637" s="103">
        <v>480</v>
      </c>
      <c r="F637" s="103" t="s">
        <v>37</v>
      </c>
      <c r="G637" s="103">
        <f t="shared" si="114"/>
        <v>456</v>
      </c>
      <c r="H637" s="104">
        <f>G637*0.5</f>
        <v>228</v>
      </c>
      <c r="I637" s="103">
        <v>0</v>
      </c>
      <c r="J637" s="104">
        <f t="shared" si="113"/>
        <v>228</v>
      </c>
      <c r="K637" s="103">
        <v>0</v>
      </c>
      <c r="L637" s="103">
        <v>0</v>
      </c>
    </row>
    <row r="638" spans="1:12" ht="17.399999999999999" x14ac:dyDescent="0.35">
      <c r="A638" s="115">
        <v>271</v>
      </c>
      <c r="B638" s="125"/>
      <c r="C638" s="103" t="s">
        <v>617</v>
      </c>
      <c r="D638" s="103" t="s">
        <v>581</v>
      </c>
      <c r="E638" s="103">
        <v>360</v>
      </c>
      <c r="F638" s="103" t="s">
        <v>33</v>
      </c>
      <c r="G638" s="103">
        <f t="shared" si="114"/>
        <v>342</v>
      </c>
      <c r="H638" s="104">
        <f>G638*0.5</f>
        <v>171</v>
      </c>
      <c r="I638" s="103">
        <v>0</v>
      </c>
      <c r="J638" s="104">
        <f t="shared" si="113"/>
        <v>171</v>
      </c>
      <c r="K638" s="103">
        <v>0</v>
      </c>
      <c r="L638" s="103">
        <v>0</v>
      </c>
    </row>
    <row r="639" spans="1:12" ht="17.399999999999999" x14ac:dyDescent="0.35">
      <c r="A639" s="116"/>
      <c r="B639" s="125"/>
      <c r="C639" s="103"/>
      <c r="D639" s="103"/>
      <c r="E639" s="103"/>
      <c r="F639" s="103" t="s">
        <v>37</v>
      </c>
      <c r="G639" s="103"/>
      <c r="H639" s="104">
        <v>171</v>
      </c>
      <c r="I639" s="103">
        <v>90</v>
      </c>
      <c r="J639" s="104">
        <f t="shared" si="113"/>
        <v>81</v>
      </c>
      <c r="K639" s="103">
        <v>0</v>
      </c>
      <c r="L639" s="103">
        <v>0</v>
      </c>
    </row>
    <row r="640" spans="1:12" ht="17.399999999999999" x14ac:dyDescent="0.35">
      <c r="A640" s="115">
        <v>272</v>
      </c>
      <c r="B640" s="125"/>
      <c r="C640" s="103" t="s">
        <v>618</v>
      </c>
      <c r="D640" s="103" t="s">
        <v>692</v>
      </c>
      <c r="E640" s="103">
        <v>116</v>
      </c>
      <c r="F640" s="103" t="s">
        <v>37</v>
      </c>
      <c r="G640" s="103">
        <f t="shared" si="114"/>
        <v>110.19999999999999</v>
      </c>
      <c r="H640" s="104">
        <f>G640*0.5</f>
        <v>55.099999999999994</v>
      </c>
      <c r="I640" s="103">
        <v>0</v>
      </c>
      <c r="J640" s="104">
        <f t="shared" si="113"/>
        <v>55.099999999999994</v>
      </c>
      <c r="K640" s="103"/>
      <c r="L640" s="103">
        <v>0</v>
      </c>
    </row>
    <row r="641" spans="1:12" ht="17.399999999999999" x14ac:dyDescent="0.35">
      <c r="A641" s="116"/>
      <c r="B641" s="125"/>
      <c r="C641" s="103"/>
      <c r="D641" s="103"/>
      <c r="E641" s="103"/>
      <c r="F641" s="103" t="s">
        <v>43</v>
      </c>
      <c r="G641" s="103"/>
      <c r="H641" s="104">
        <v>55.1</v>
      </c>
      <c r="I641" s="103">
        <v>0</v>
      </c>
      <c r="J641" s="104">
        <f t="shared" si="113"/>
        <v>55.1</v>
      </c>
      <c r="K641" s="103">
        <v>2</v>
      </c>
      <c r="L641" s="103">
        <v>1</v>
      </c>
    </row>
    <row r="642" spans="1:12" ht="17.399999999999999" x14ac:dyDescent="0.35">
      <c r="A642" s="115">
        <v>273</v>
      </c>
      <c r="B642" s="125"/>
      <c r="C642" s="103" t="s">
        <v>619</v>
      </c>
      <c r="D642" s="103" t="s">
        <v>563</v>
      </c>
      <c r="E642" s="103">
        <v>81.5</v>
      </c>
      <c r="F642" s="103" t="s">
        <v>37</v>
      </c>
      <c r="G642" s="103">
        <f t="shared" si="114"/>
        <v>77.424999999999997</v>
      </c>
      <c r="H642" s="104">
        <f>G642*0.5</f>
        <v>38.712499999999999</v>
      </c>
      <c r="I642" s="103">
        <v>0</v>
      </c>
      <c r="J642" s="104">
        <f t="shared" si="113"/>
        <v>38.712499999999999</v>
      </c>
      <c r="K642" s="103">
        <v>0</v>
      </c>
      <c r="L642" s="103">
        <v>0</v>
      </c>
    </row>
    <row r="643" spans="1:12" ht="17.399999999999999" x14ac:dyDescent="0.35">
      <c r="A643" s="116"/>
      <c r="B643" s="125"/>
      <c r="C643" s="103"/>
      <c r="D643" s="103"/>
      <c r="E643" s="103"/>
      <c r="F643" s="103" t="s">
        <v>43</v>
      </c>
      <c r="G643" s="103"/>
      <c r="H643" s="103">
        <v>38.71</v>
      </c>
      <c r="I643" s="103">
        <v>15</v>
      </c>
      <c r="J643" s="104">
        <f t="shared" si="113"/>
        <v>23.71</v>
      </c>
      <c r="K643" s="103">
        <v>0</v>
      </c>
      <c r="L643" s="103">
        <v>2</v>
      </c>
    </row>
    <row r="644" spans="1:12" ht="17.399999999999999" x14ac:dyDescent="0.35">
      <c r="A644" s="115">
        <v>274</v>
      </c>
      <c r="B644" s="125"/>
      <c r="C644" s="103" t="s">
        <v>620</v>
      </c>
      <c r="D644" s="103" t="s">
        <v>418</v>
      </c>
      <c r="E644" s="103">
        <v>160</v>
      </c>
      <c r="F644" s="103" t="s">
        <v>37</v>
      </c>
      <c r="G644" s="103">
        <f t="shared" si="114"/>
        <v>152</v>
      </c>
      <c r="H644" s="104">
        <f>G644*0.5</f>
        <v>76</v>
      </c>
      <c r="I644" s="103">
        <v>0</v>
      </c>
      <c r="J644" s="104">
        <f t="shared" si="113"/>
        <v>76</v>
      </c>
      <c r="K644" s="103">
        <v>0</v>
      </c>
      <c r="L644" s="103">
        <v>0</v>
      </c>
    </row>
    <row r="645" spans="1:12" ht="17.399999999999999" x14ac:dyDescent="0.35">
      <c r="A645" s="116"/>
      <c r="B645" s="125"/>
      <c r="C645" s="103"/>
      <c r="D645" s="103"/>
      <c r="E645" s="103"/>
      <c r="F645" s="103" t="s">
        <v>43</v>
      </c>
      <c r="G645" s="103"/>
      <c r="H645" s="104">
        <v>76</v>
      </c>
      <c r="I645" s="103">
        <v>0</v>
      </c>
      <c r="J645" s="104">
        <f t="shared" si="113"/>
        <v>76</v>
      </c>
      <c r="K645" s="103">
        <v>1</v>
      </c>
      <c r="L645" s="103">
        <v>0</v>
      </c>
    </row>
    <row r="646" spans="1:12" ht="17.399999999999999" x14ac:dyDescent="0.35">
      <c r="A646" s="115">
        <v>275</v>
      </c>
      <c r="B646" s="125"/>
      <c r="C646" s="103" t="s">
        <v>621</v>
      </c>
      <c r="D646" s="103" t="s">
        <v>154</v>
      </c>
      <c r="E646" s="103">
        <v>100</v>
      </c>
      <c r="F646" s="103" t="s">
        <v>37</v>
      </c>
      <c r="G646" s="103">
        <f t="shared" si="114"/>
        <v>95</v>
      </c>
      <c r="H646" s="104">
        <f>G646*0.5</f>
        <v>47.5</v>
      </c>
      <c r="I646" s="103">
        <v>0</v>
      </c>
      <c r="J646" s="104">
        <f t="shared" si="113"/>
        <v>47.5</v>
      </c>
      <c r="K646" s="103">
        <v>0</v>
      </c>
      <c r="L646" s="103">
        <v>0</v>
      </c>
    </row>
    <row r="647" spans="1:12" ht="17.399999999999999" x14ac:dyDescent="0.35">
      <c r="A647" s="116"/>
      <c r="B647" s="125"/>
      <c r="C647" s="103"/>
      <c r="D647" s="103"/>
      <c r="E647" s="103"/>
      <c r="F647" s="103" t="s">
        <v>43</v>
      </c>
      <c r="G647" s="103"/>
      <c r="H647" s="104">
        <v>47.5</v>
      </c>
      <c r="I647" s="103">
        <v>9</v>
      </c>
      <c r="J647" s="104">
        <f t="shared" si="113"/>
        <v>38.5</v>
      </c>
      <c r="K647" s="103">
        <v>0</v>
      </c>
      <c r="L647" s="103">
        <v>2</v>
      </c>
    </row>
    <row r="648" spans="1:12" ht="17.399999999999999" x14ac:dyDescent="0.35">
      <c r="A648" s="115">
        <v>276</v>
      </c>
      <c r="B648" s="125"/>
      <c r="C648" s="103" t="s">
        <v>622</v>
      </c>
      <c r="D648" s="103" t="s">
        <v>120</v>
      </c>
      <c r="E648" s="103">
        <v>63</v>
      </c>
      <c r="F648" s="103" t="s">
        <v>37</v>
      </c>
      <c r="G648" s="103">
        <f t="shared" si="114"/>
        <v>59.849999999999994</v>
      </c>
      <c r="H648" s="104">
        <f>G648*0.5</f>
        <v>29.924999999999997</v>
      </c>
      <c r="I648" s="103">
        <v>0</v>
      </c>
      <c r="J648" s="104">
        <f t="shared" si="113"/>
        <v>29.924999999999997</v>
      </c>
      <c r="K648" s="103">
        <v>0</v>
      </c>
      <c r="L648" s="103">
        <v>0</v>
      </c>
    </row>
    <row r="649" spans="1:12" ht="17.399999999999999" x14ac:dyDescent="0.35">
      <c r="A649" s="116"/>
      <c r="B649" s="125"/>
      <c r="C649" s="103"/>
      <c r="D649" s="103"/>
      <c r="E649" s="103"/>
      <c r="F649" s="103" t="s">
        <v>43</v>
      </c>
      <c r="G649" s="103"/>
      <c r="H649" s="103">
        <v>29.93</v>
      </c>
      <c r="I649" s="103">
        <v>15</v>
      </c>
      <c r="J649" s="104">
        <f t="shared" si="113"/>
        <v>14.93</v>
      </c>
      <c r="K649" s="103">
        <v>0</v>
      </c>
      <c r="L649" s="103">
        <v>3</v>
      </c>
    </row>
    <row r="650" spans="1:12" ht="17.399999999999999" x14ac:dyDescent="0.35">
      <c r="A650" s="115">
        <v>277</v>
      </c>
      <c r="B650" s="125"/>
      <c r="C650" s="103" t="s">
        <v>623</v>
      </c>
      <c r="D650" s="103" t="s">
        <v>693</v>
      </c>
      <c r="E650" s="103">
        <v>100</v>
      </c>
      <c r="F650" s="103" t="s">
        <v>33</v>
      </c>
      <c r="G650" s="103">
        <f t="shared" si="114"/>
        <v>95</v>
      </c>
      <c r="H650" s="104">
        <f>G650*0.5</f>
        <v>47.5</v>
      </c>
      <c r="I650" s="103">
        <v>0</v>
      </c>
      <c r="J650" s="104">
        <f t="shared" si="113"/>
        <v>47.5</v>
      </c>
      <c r="K650" s="103">
        <v>0</v>
      </c>
      <c r="L650" s="103">
        <v>2</v>
      </c>
    </row>
    <row r="651" spans="1:12" ht="17.399999999999999" x14ac:dyDescent="0.35">
      <c r="A651" s="117"/>
      <c r="B651" s="125"/>
      <c r="C651" s="103"/>
      <c r="D651" s="103"/>
      <c r="E651" s="103"/>
      <c r="F651" s="103" t="s">
        <v>37</v>
      </c>
      <c r="G651" s="103"/>
      <c r="H651" s="104">
        <v>47.5</v>
      </c>
      <c r="I651" s="103">
        <v>0</v>
      </c>
      <c r="J651" s="104">
        <f t="shared" si="113"/>
        <v>47.5</v>
      </c>
      <c r="K651" s="103">
        <v>0</v>
      </c>
      <c r="L651" s="103">
        <v>1</v>
      </c>
    </row>
    <row r="652" spans="1:12" ht="17.399999999999999" x14ac:dyDescent="0.35">
      <c r="A652" s="116"/>
      <c r="B652" s="125"/>
      <c r="C652" s="103"/>
      <c r="D652" s="103" t="s">
        <v>120</v>
      </c>
      <c r="E652" s="103">
        <v>63</v>
      </c>
      <c r="F652" s="103" t="s">
        <v>43</v>
      </c>
      <c r="G652" s="103">
        <f t="shared" ref="G652:G665" si="117">E652*0.95</f>
        <v>59.849999999999994</v>
      </c>
      <c r="H652" s="104">
        <f>G652*0.5</f>
        <v>29.924999999999997</v>
      </c>
      <c r="I652" s="103">
        <v>0</v>
      </c>
      <c r="J652" s="104">
        <f t="shared" ref="J652:J666" si="118">H652-I652</f>
        <v>29.924999999999997</v>
      </c>
      <c r="K652" s="103">
        <v>0</v>
      </c>
      <c r="L652" s="103">
        <v>3</v>
      </c>
    </row>
    <row r="653" spans="1:12" ht="17.399999999999999" x14ac:dyDescent="0.35">
      <c r="A653" s="115">
        <v>278</v>
      </c>
      <c r="B653" s="125"/>
      <c r="C653" s="103" t="s">
        <v>624</v>
      </c>
      <c r="D653" s="103" t="s">
        <v>563</v>
      </c>
      <c r="E653" s="103">
        <v>81.5</v>
      </c>
      <c r="F653" s="103" t="s">
        <v>37</v>
      </c>
      <c r="G653" s="103">
        <f t="shared" si="117"/>
        <v>77.424999999999997</v>
      </c>
      <c r="H653" s="104">
        <f>G653*0.5</f>
        <v>38.712499999999999</v>
      </c>
      <c r="I653" s="103">
        <v>0</v>
      </c>
      <c r="J653" s="104">
        <f t="shared" si="118"/>
        <v>38.712499999999999</v>
      </c>
      <c r="K653" s="103">
        <v>0</v>
      </c>
      <c r="L653" s="103">
        <v>2</v>
      </c>
    </row>
    <row r="654" spans="1:12" ht="17.399999999999999" x14ac:dyDescent="0.35">
      <c r="A654" s="116"/>
      <c r="B654" s="125"/>
      <c r="C654" s="103"/>
      <c r="D654" s="103"/>
      <c r="E654" s="103"/>
      <c r="F654" s="103" t="s">
        <v>43</v>
      </c>
      <c r="G654" s="103"/>
      <c r="H654" s="103">
        <v>38.71</v>
      </c>
      <c r="I654" s="103">
        <v>0</v>
      </c>
      <c r="J654" s="104">
        <f t="shared" si="118"/>
        <v>38.71</v>
      </c>
      <c r="K654" s="103">
        <v>2</v>
      </c>
      <c r="L654" s="103">
        <v>2</v>
      </c>
    </row>
    <row r="655" spans="1:12" ht="17.399999999999999" x14ac:dyDescent="0.35">
      <c r="A655" s="115">
        <v>279</v>
      </c>
      <c r="B655" s="125"/>
      <c r="C655" s="103" t="s">
        <v>625</v>
      </c>
      <c r="D655" s="103" t="s">
        <v>563</v>
      </c>
      <c r="E655" s="103">
        <v>81.5</v>
      </c>
      <c r="F655" s="103" t="s">
        <v>37</v>
      </c>
      <c r="G655" s="103">
        <f t="shared" si="117"/>
        <v>77.424999999999997</v>
      </c>
      <c r="H655" s="104">
        <f>G655*0.5</f>
        <v>38.712499999999999</v>
      </c>
      <c r="I655" s="103">
        <v>0</v>
      </c>
      <c r="J655" s="104">
        <f t="shared" si="118"/>
        <v>38.712499999999999</v>
      </c>
      <c r="K655" s="103">
        <v>0</v>
      </c>
      <c r="L655" s="103">
        <v>2</v>
      </c>
    </row>
    <row r="656" spans="1:12" ht="17.399999999999999" x14ac:dyDescent="0.35">
      <c r="A656" s="116"/>
      <c r="B656" s="125"/>
      <c r="C656" s="103"/>
      <c r="D656" s="103"/>
      <c r="E656" s="103"/>
      <c r="F656" s="103" t="s">
        <v>43</v>
      </c>
      <c r="G656" s="103"/>
      <c r="H656" s="103">
        <v>38.71</v>
      </c>
      <c r="I656" s="103">
        <v>15</v>
      </c>
      <c r="J656" s="104">
        <f t="shared" si="118"/>
        <v>23.71</v>
      </c>
      <c r="K656" s="103">
        <v>0</v>
      </c>
      <c r="L656" s="103">
        <v>2</v>
      </c>
    </row>
    <row r="657" spans="1:12" ht="17.399999999999999" x14ac:dyDescent="0.35">
      <c r="A657" s="115">
        <v>280</v>
      </c>
      <c r="B657" s="125"/>
      <c r="C657" s="103" t="s">
        <v>626</v>
      </c>
      <c r="D657" s="103" t="s">
        <v>120</v>
      </c>
      <c r="E657" s="103">
        <v>63</v>
      </c>
      <c r="F657" s="103" t="s">
        <v>37</v>
      </c>
      <c r="G657" s="103">
        <f t="shared" si="117"/>
        <v>59.849999999999994</v>
      </c>
      <c r="H657" s="104">
        <f>G657*0.5</f>
        <v>29.924999999999997</v>
      </c>
      <c r="I657" s="103">
        <v>0</v>
      </c>
      <c r="J657" s="104">
        <f t="shared" si="118"/>
        <v>29.924999999999997</v>
      </c>
      <c r="K657" s="103">
        <v>0</v>
      </c>
      <c r="L657" s="103">
        <v>2</v>
      </c>
    </row>
    <row r="658" spans="1:12" ht="17.399999999999999" x14ac:dyDescent="0.35">
      <c r="A658" s="116"/>
      <c r="B658" s="125"/>
      <c r="C658" s="103"/>
      <c r="D658" s="103"/>
      <c r="E658" s="103"/>
      <c r="F658" s="103" t="s">
        <v>43</v>
      </c>
      <c r="G658" s="103"/>
      <c r="H658" s="103">
        <v>29.93</v>
      </c>
      <c r="I658" s="103">
        <v>0</v>
      </c>
      <c r="J658" s="104">
        <f t="shared" si="118"/>
        <v>29.93</v>
      </c>
      <c r="K658" s="103">
        <v>0</v>
      </c>
      <c r="L658" s="103">
        <v>2</v>
      </c>
    </row>
    <row r="659" spans="1:12" ht="17.399999999999999" x14ac:dyDescent="0.35">
      <c r="A659" s="115">
        <v>281</v>
      </c>
      <c r="B659" s="125"/>
      <c r="C659" s="103" t="s">
        <v>627</v>
      </c>
      <c r="D659" s="103" t="s">
        <v>120</v>
      </c>
      <c r="E659" s="103">
        <v>63</v>
      </c>
      <c r="F659" s="103" t="s">
        <v>37</v>
      </c>
      <c r="G659" s="103">
        <f t="shared" si="117"/>
        <v>59.849999999999994</v>
      </c>
      <c r="H659" s="104">
        <f>G659*0.5</f>
        <v>29.924999999999997</v>
      </c>
      <c r="I659" s="103">
        <v>0</v>
      </c>
      <c r="J659" s="104">
        <f t="shared" si="118"/>
        <v>29.924999999999997</v>
      </c>
      <c r="K659" s="103">
        <v>0</v>
      </c>
      <c r="L659" s="103">
        <v>2</v>
      </c>
    </row>
    <row r="660" spans="1:12" ht="17.399999999999999" x14ac:dyDescent="0.35">
      <c r="A660" s="116"/>
      <c r="B660" s="125"/>
      <c r="C660" s="103"/>
      <c r="D660" s="103"/>
      <c r="E660" s="103"/>
      <c r="F660" s="103" t="s">
        <v>43</v>
      </c>
      <c r="G660" s="103"/>
      <c r="H660" s="103">
        <v>29.93</v>
      </c>
      <c r="I660" s="103">
        <v>0</v>
      </c>
      <c r="J660" s="104">
        <f t="shared" si="118"/>
        <v>29.93</v>
      </c>
      <c r="K660" s="103">
        <v>0</v>
      </c>
      <c r="L660" s="103">
        <v>2</v>
      </c>
    </row>
    <row r="661" spans="1:12" ht="17.399999999999999" x14ac:dyDescent="0.35">
      <c r="A661" s="115">
        <v>282</v>
      </c>
      <c r="B661" s="125"/>
      <c r="C661" s="103" t="s">
        <v>628</v>
      </c>
      <c r="D661" s="103" t="s">
        <v>120</v>
      </c>
      <c r="E661" s="103">
        <v>63</v>
      </c>
      <c r="F661" s="103" t="s">
        <v>37</v>
      </c>
      <c r="G661" s="103">
        <f t="shared" si="117"/>
        <v>59.849999999999994</v>
      </c>
      <c r="H661" s="104">
        <f>G661*0.5</f>
        <v>29.924999999999997</v>
      </c>
      <c r="I661" s="103">
        <v>0</v>
      </c>
      <c r="J661" s="104">
        <f t="shared" si="118"/>
        <v>29.924999999999997</v>
      </c>
      <c r="K661" s="103">
        <v>0</v>
      </c>
      <c r="L661" s="103">
        <v>1</v>
      </c>
    </row>
    <row r="662" spans="1:12" ht="17.399999999999999" x14ac:dyDescent="0.35">
      <c r="A662" s="116"/>
      <c r="B662" s="125"/>
      <c r="C662" s="103"/>
      <c r="D662" s="103"/>
      <c r="E662" s="103"/>
      <c r="F662" s="103" t="s">
        <v>43</v>
      </c>
      <c r="G662" s="103"/>
      <c r="H662" s="103">
        <v>29.93</v>
      </c>
      <c r="I662" s="103">
        <v>0</v>
      </c>
      <c r="J662" s="104">
        <f t="shared" si="118"/>
        <v>29.93</v>
      </c>
      <c r="K662" s="103">
        <v>0</v>
      </c>
      <c r="L662" s="103">
        <v>2</v>
      </c>
    </row>
    <row r="663" spans="1:12" ht="17.399999999999999" x14ac:dyDescent="0.35">
      <c r="A663" s="115">
        <v>283</v>
      </c>
      <c r="B663" s="125"/>
      <c r="C663" s="103" t="s">
        <v>629</v>
      </c>
      <c r="D663" s="103" t="s">
        <v>694</v>
      </c>
      <c r="E663" s="103">
        <v>63.5</v>
      </c>
      <c r="F663" s="103" t="s">
        <v>37</v>
      </c>
      <c r="G663" s="103">
        <f t="shared" si="117"/>
        <v>60.324999999999996</v>
      </c>
      <c r="H663" s="104">
        <f>G663*0.5</f>
        <v>30.162499999999998</v>
      </c>
      <c r="I663" s="103">
        <v>0</v>
      </c>
      <c r="J663" s="104">
        <f t="shared" si="118"/>
        <v>30.162499999999998</v>
      </c>
      <c r="K663" s="103">
        <v>0</v>
      </c>
      <c r="L663" s="103">
        <v>0</v>
      </c>
    </row>
    <row r="664" spans="1:12" ht="17.399999999999999" x14ac:dyDescent="0.35">
      <c r="A664" s="116"/>
      <c r="B664" s="125"/>
      <c r="C664" s="103"/>
      <c r="D664" s="103"/>
      <c r="E664" s="103"/>
      <c r="F664" s="103" t="s">
        <v>43</v>
      </c>
      <c r="G664" s="103"/>
      <c r="H664" s="103">
        <v>30.16</v>
      </c>
      <c r="I664" s="103">
        <v>0</v>
      </c>
      <c r="J664" s="104">
        <f t="shared" si="118"/>
        <v>30.16</v>
      </c>
      <c r="K664" s="103">
        <v>1</v>
      </c>
      <c r="L664" s="103">
        <v>3</v>
      </c>
    </row>
    <row r="665" spans="1:12" ht="17.399999999999999" x14ac:dyDescent="0.35">
      <c r="A665" s="115">
        <v>284</v>
      </c>
      <c r="B665" s="125"/>
      <c r="C665" s="103" t="s">
        <v>630</v>
      </c>
      <c r="D665" s="103" t="s">
        <v>120</v>
      </c>
      <c r="E665" s="103">
        <v>63</v>
      </c>
      <c r="F665" s="103" t="s">
        <v>37</v>
      </c>
      <c r="G665" s="103">
        <f t="shared" si="117"/>
        <v>59.849999999999994</v>
      </c>
      <c r="H665" s="104">
        <f>G665*0.5</f>
        <v>29.924999999999997</v>
      </c>
      <c r="I665" s="103">
        <v>0</v>
      </c>
      <c r="J665" s="104">
        <f t="shared" si="118"/>
        <v>29.924999999999997</v>
      </c>
      <c r="K665" s="103">
        <v>0</v>
      </c>
      <c r="L665" s="103">
        <v>2</v>
      </c>
    </row>
    <row r="666" spans="1:12" ht="17.399999999999999" x14ac:dyDescent="0.35">
      <c r="A666" s="116"/>
      <c r="B666" s="126"/>
      <c r="C666" s="103"/>
      <c r="D666" s="103"/>
      <c r="E666" s="103"/>
      <c r="F666" s="103" t="s">
        <v>43</v>
      </c>
      <c r="G666" s="103"/>
      <c r="H666" s="103">
        <v>22.56</v>
      </c>
      <c r="I666" s="103">
        <v>0</v>
      </c>
      <c r="J666" s="104">
        <f t="shared" si="118"/>
        <v>22.56</v>
      </c>
      <c r="K666" s="103">
        <v>0</v>
      </c>
      <c r="L666" s="103">
        <v>2</v>
      </c>
    </row>
    <row r="667" spans="1:12" ht="17.399999999999999" x14ac:dyDescent="0.3">
      <c r="A667" s="115">
        <v>285</v>
      </c>
      <c r="B667" s="124" t="s">
        <v>11</v>
      </c>
      <c r="C667" s="134" t="s">
        <v>631</v>
      </c>
      <c r="D667" s="134" t="s">
        <v>632</v>
      </c>
      <c r="E667" s="60">
        <v>1500</v>
      </c>
      <c r="F667" s="96" t="s">
        <v>175</v>
      </c>
      <c r="G667" s="26">
        <f>E667*0.95</f>
        <v>1425</v>
      </c>
      <c r="H667" s="26">
        <f>G667*0.5</f>
        <v>712.5</v>
      </c>
      <c r="I667" s="26">
        <v>0</v>
      </c>
      <c r="J667" s="26">
        <f t="shared" ref="J667" si="119">H667-I667</f>
        <v>712.5</v>
      </c>
      <c r="K667" s="96">
        <v>0</v>
      </c>
      <c r="L667" s="96">
        <v>3</v>
      </c>
    </row>
    <row r="668" spans="1:12" ht="17.399999999999999" x14ac:dyDescent="0.3">
      <c r="A668" s="116"/>
      <c r="B668" s="125"/>
      <c r="C668" s="132"/>
      <c r="D668" s="133"/>
      <c r="E668" s="97"/>
      <c r="F668" s="96" t="s">
        <v>73</v>
      </c>
      <c r="G668" s="26"/>
      <c r="H668" s="26">
        <v>712.5</v>
      </c>
      <c r="I668" s="26">
        <v>0</v>
      </c>
      <c r="J668" s="26">
        <f t="shared" ref="J668:J731" si="120">H668-I668</f>
        <v>712.5</v>
      </c>
      <c r="K668" s="96">
        <v>0</v>
      </c>
      <c r="L668" s="96">
        <v>4</v>
      </c>
    </row>
    <row r="669" spans="1:12" ht="17.399999999999999" x14ac:dyDescent="0.3">
      <c r="A669" s="115">
        <v>286</v>
      </c>
      <c r="B669" s="125"/>
      <c r="C669" s="131" t="s">
        <v>633</v>
      </c>
      <c r="D669" s="131" t="s">
        <v>634</v>
      </c>
      <c r="E669" s="98">
        <v>360</v>
      </c>
      <c r="F669" s="96" t="s">
        <v>73</v>
      </c>
      <c r="G669" s="26">
        <f t="shared" ref="G669" si="121">E669*0.95</f>
        <v>342</v>
      </c>
      <c r="H669" s="26">
        <f t="shared" ref="H669" si="122">G669*0.5</f>
        <v>171</v>
      </c>
      <c r="I669" s="26">
        <v>0</v>
      </c>
      <c r="J669" s="26">
        <f t="shared" si="120"/>
        <v>171</v>
      </c>
      <c r="K669" s="96">
        <v>0</v>
      </c>
      <c r="L669" s="96">
        <v>0</v>
      </c>
    </row>
    <row r="670" spans="1:12" ht="17.399999999999999" x14ac:dyDescent="0.35">
      <c r="A670" s="117"/>
      <c r="B670" s="125"/>
      <c r="C670" s="132"/>
      <c r="D670" s="133"/>
      <c r="E670" s="30"/>
      <c r="F670" s="96" t="s">
        <v>60</v>
      </c>
      <c r="G670" s="99"/>
      <c r="H670" s="26">
        <v>171</v>
      </c>
      <c r="I670" s="26">
        <v>0</v>
      </c>
      <c r="J670" s="26">
        <f t="shared" si="120"/>
        <v>171</v>
      </c>
      <c r="K670" s="96">
        <v>0</v>
      </c>
      <c r="L670" s="96">
        <v>2</v>
      </c>
    </row>
    <row r="671" spans="1:12" ht="17.399999999999999" x14ac:dyDescent="0.3">
      <c r="A671" s="116"/>
      <c r="B671" s="125"/>
      <c r="C671" s="132"/>
      <c r="D671" s="133"/>
      <c r="E671" s="97">
        <v>100</v>
      </c>
      <c r="F671" s="96" t="s">
        <v>61</v>
      </c>
      <c r="G671" s="26">
        <f>E671*0.95</f>
        <v>95</v>
      </c>
      <c r="H671" s="26">
        <v>47.5</v>
      </c>
      <c r="I671" s="26">
        <v>15</v>
      </c>
      <c r="J671" s="26">
        <f t="shared" si="120"/>
        <v>32.5</v>
      </c>
      <c r="K671" s="96">
        <v>0</v>
      </c>
      <c r="L671" s="96">
        <v>2</v>
      </c>
    </row>
    <row r="672" spans="1:12" ht="17.399999999999999" x14ac:dyDescent="0.3">
      <c r="A672" s="115">
        <v>287</v>
      </c>
      <c r="B672" s="125"/>
      <c r="C672" s="131" t="s">
        <v>635</v>
      </c>
      <c r="D672" s="131" t="s">
        <v>636</v>
      </c>
      <c r="E672" s="98">
        <v>480</v>
      </c>
      <c r="F672" s="96" t="s">
        <v>73</v>
      </c>
      <c r="G672" s="26">
        <f t="shared" ref="G672" si="123">E672*0.95</f>
        <v>456</v>
      </c>
      <c r="H672" s="26">
        <f t="shared" ref="H672" si="124">G672*0.5</f>
        <v>228</v>
      </c>
      <c r="I672" s="26">
        <v>0</v>
      </c>
      <c r="J672" s="26">
        <f t="shared" si="120"/>
        <v>228</v>
      </c>
      <c r="K672" s="96">
        <v>0</v>
      </c>
      <c r="L672" s="96">
        <v>0</v>
      </c>
    </row>
    <row r="673" spans="1:12" ht="17.399999999999999" x14ac:dyDescent="0.35">
      <c r="A673" s="117"/>
      <c r="B673" s="125"/>
      <c r="C673" s="132"/>
      <c r="D673" s="133"/>
      <c r="E673" s="30"/>
      <c r="F673" s="96" t="s">
        <v>60</v>
      </c>
      <c r="G673" s="99"/>
      <c r="H673" s="26">
        <v>228</v>
      </c>
      <c r="I673" s="26">
        <v>0</v>
      </c>
      <c r="J673" s="26">
        <f t="shared" si="120"/>
        <v>228</v>
      </c>
      <c r="K673" s="96">
        <v>0</v>
      </c>
      <c r="L673" s="96">
        <v>0</v>
      </c>
    </row>
    <row r="674" spans="1:12" ht="17.399999999999999" x14ac:dyDescent="0.3">
      <c r="A674" s="116"/>
      <c r="B674" s="125"/>
      <c r="C674" s="132"/>
      <c r="D674" s="133"/>
      <c r="E674" s="97">
        <v>160</v>
      </c>
      <c r="F674" s="96" t="s">
        <v>61</v>
      </c>
      <c r="G674" s="26">
        <f>E674*0.95</f>
        <v>152</v>
      </c>
      <c r="H674" s="26">
        <v>76</v>
      </c>
      <c r="I674" s="26">
        <v>0</v>
      </c>
      <c r="J674" s="26">
        <f t="shared" si="120"/>
        <v>76</v>
      </c>
      <c r="K674" s="96">
        <v>0</v>
      </c>
      <c r="L674" s="96">
        <v>0</v>
      </c>
    </row>
    <row r="675" spans="1:12" ht="17.399999999999999" x14ac:dyDescent="0.3">
      <c r="A675" s="115">
        <v>288</v>
      </c>
      <c r="B675" s="125"/>
      <c r="C675" s="131" t="s">
        <v>637</v>
      </c>
      <c r="D675" s="131" t="s">
        <v>638</v>
      </c>
      <c r="E675" s="98">
        <v>480</v>
      </c>
      <c r="F675" s="96" t="s">
        <v>73</v>
      </c>
      <c r="G675" s="26">
        <f t="shared" ref="G675" si="125">E675*0.95</f>
        <v>456</v>
      </c>
      <c r="H675" s="26">
        <f t="shared" ref="H675" si="126">G675*0.5</f>
        <v>228</v>
      </c>
      <c r="I675" s="26">
        <v>0</v>
      </c>
      <c r="J675" s="26">
        <f t="shared" si="120"/>
        <v>228</v>
      </c>
      <c r="K675" s="96">
        <v>0</v>
      </c>
      <c r="L675" s="96">
        <v>0</v>
      </c>
    </row>
    <row r="676" spans="1:12" ht="17.399999999999999" x14ac:dyDescent="0.35">
      <c r="A676" s="117"/>
      <c r="B676" s="125"/>
      <c r="C676" s="132"/>
      <c r="D676" s="133"/>
      <c r="E676" s="30"/>
      <c r="F676" s="96" t="s">
        <v>60</v>
      </c>
      <c r="G676" s="99"/>
      <c r="H676" s="26">
        <v>228</v>
      </c>
      <c r="I676" s="26">
        <v>87</v>
      </c>
      <c r="J676" s="26">
        <f t="shared" si="120"/>
        <v>141</v>
      </c>
      <c r="K676" s="96">
        <v>0</v>
      </c>
      <c r="L676" s="96">
        <v>0</v>
      </c>
    </row>
    <row r="677" spans="1:12" ht="17.399999999999999" x14ac:dyDescent="0.3">
      <c r="A677" s="116"/>
      <c r="B677" s="125"/>
      <c r="C677" s="132"/>
      <c r="D677" s="133"/>
      <c r="E677" s="97">
        <v>81.5</v>
      </c>
      <c r="F677" s="96" t="s">
        <v>61</v>
      </c>
      <c r="G677" s="26">
        <f>E677*0.95</f>
        <v>77.424999999999997</v>
      </c>
      <c r="H677" s="26">
        <v>38.712499999999999</v>
      </c>
      <c r="I677" s="26">
        <v>10</v>
      </c>
      <c r="J677" s="26">
        <f t="shared" si="120"/>
        <v>28.712499999999999</v>
      </c>
      <c r="K677" s="96">
        <v>0</v>
      </c>
      <c r="L677" s="96">
        <v>0</v>
      </c>
    </row>
    <row r="678" spans="1:12" ht="17.399999999999999" x14ac:dyDescent="0.3">
      <c r="A678" s="115">
        <v>289</v>
      </c>
      <c r="B678" s="125"/>
      <c r="C678" s="131" t="s">
        <v>639</v>
      </c>
      <c r="D678" s="131" t="s">
        <v>640</v>
      </c>
      <c r="E678" s="98">
        <v>200</v>
      </c>
      <c r="F678" s="96" t="s">
        <v>73</v>
      </c>
      <c r="G678" s="26">
        <f t="shared" ref="G678" si="127">E678*0.95</f>
        <v>190</v>
      </c>
      <c r="H678" s="26">
        <f t="shared" ref="H678" si="128">G678*0.5</f>
        <v>95</v>
      </c>
      <c r="I678" s="26">
        <v>0</v>
      </c>
      <c r="J678" s="26">
        <f t="shared" si="120"/>
        <v>95</v>
      </c>
      <c r="K678" s="96">
        <v>0</v>
      </c>
      <c r="L678" s="96">
        <v>2</v>
      </c>
    </row>
    <row r="679" spans="1:12" ht="17.399999999999999" x14ac:dyDescent="0.35">
      <c r="A679" s="117"/>
      <c r="B679" s="125"/>
      <c r="C679" s="132"/>
      <c r="D679" s="133"/>
      <c r="E679" s="30"/>
      <c r="F679" s="96" t="s">
        <v>60</v>
      </c>
      <c r="G679" s="99"/>
      <c r="H679" s="26">
        <v>95</v>
      </c>
      <c r="I679" s="26">
        <v>0</v>
      </c>
      <c r="J679" s="26">
        <f t="shared" si="120"/>
        <v>95</v>
      </c>
      <c r="K679" s="96">
        <v>0</v>
      </c>
      <c r="L679" s="96">
        <v>1</v>
      </c>
    </row>
    <row r="680" spans="1:12" ht="17.399999999999999" x14ac:dyDescent="0.3">
      <c r="A680" s="116"/>
      <c r="B680" s="125"/>
      <c r="C680" s="132"/>
      <c r="D680" s="133"/>
      <c r="E680" s="97">
        <v>47.5</v>
      </c>
      <c r="F680" s="96" t="s">
        <v>61</v>
      </c>
      <c r="G680" s="26">
        <f>E680*0.95</f>
        <v>45.125</v>
      </c>
      <c r="H680" s="26">
        <v>22.5625</v>
      </c>
      <c r="I680" s="26">
        <v>0</v>
      </c>
      <c r="J680" s="26">
        <f t="shared" si="120"/>
        <v>22.5625</v>
      </c>
      <c r="K680" s="96">
        <v>2</v>
      </c>
      <c r="L680" s="96">
        <v>2</v>
      </c>
    </row>
    <row r="681" spans="1:12" ht="17.399999999999999" x14ac:dyDescent="0.3">
      <c r="A681" s="115">
        <v>290</v>
      </c>
      <c r="B681" s="125"/>
      <c r="C681" s="131" t="s">
        <v>641</v>
      </c>
      <c r="D681" s="131" t="s">
        <v>642</v>
      </c>
      <c r="E681" s="98"/>
      <c r="F681" s="96" t="s">
        <v>73</v>
      </c>
      <c r="G681" s="26"/>
      <c r="H681" s="26">
        <v>14.962499999999999</v>
      </c>
      <c r="I681" s="26">
        <v>0</v>
      </c>
      <c r="J681" s="26">
        <f t="shared" si="120"/>
        <v>14.962499999999999</v>
      </c>
      <c r="K681" s="96">
        <v>0</v>
      </c>
      <c r="L681" s="96">
        <v>2</v>
      </c>
    </row>
    <row r="682" spans="1:12" ht="17.399999999999999" x14ac:dyDescent="0.3">
      <c r="A682" s="116"/>
      <c r="B682" s="125"/>
      <c r="C682" s="132"/>
      <c r="D682" s="133"/>
      <c r="E682" s="97">
        <v>31.5</v>
      </c>
      <c r="F682" s="96" t="s">
        <v>61</v>
      </c>
      <c r="G682" s="26">
        <f>E682*0.95</f>
        <v>29.924999999999997</v>
      </c>
      <c r="H682" s="26">
        <f>G682*0.5</f>
        <v>14.962499999999999</v>
      </c>
      <c r="I682" s="26">
        <v>0</v>
      </c>
      <c r="J682" s="26">
        <f t="shared" si="120"/>
        <v>14.962499999999999</v>
      </c>
      <c r="K682" s="96">
        <v>2</v>
      </c>
      <c r="L682" s="96">
        <v>0</v>
      </c>
    </row>
    <row r="683" spans="1:12" ht="17.399999999999999" x14ac:dyDescent="0.3">
      <c r="A683" s="115">
        <v>291</v>
      </c>
      <c r="B683" s="125"/>
      <c r="C683" s="131" t="s">
        <v>643</v>
      </c>
      <c r="D683" s="131" t="s">
        <v>644</v>
      </c>
      <c r="E683" s="98">
        <v>100</v>
      </c>
      <c r="F683" s="96" t="s">
        <v>73</v>
      </c>
      <c r="G683" s="26">
        <f>E683*0.95</f>
        <v>95</v>
      </c>
      <c r="H683" s="26">
        <f t="shared" ref="H683" si="129">G683*0.5</f>
        <v>47.5</v>
      </c>
      <c r="I683" s="26">
        <v>0</v>
      </c>
      <c r="J683" s="26">
        <f t="shared" si="120"/>
        <v>47.5</v>
      </c>
      <c r="K683" s="96">
        <v>2</v>
      </c>
      <c r="L683" s="96">
        <v>0</v>
      </c>
    </row>
    <row r="684" spans="1:12" ht="17.399999999999999" x14ac:dyDescent="0.35">
      <c r="A684" s="117"/>
      <c r="B684" s="125"/>
      <c r="C684" s="132"/>
      <c r="D684" s="133"/>
      <c r="E684" s="30"/>
      <c r="F684" s="96" t="s">
        <v>60</v>
      </c>
      <c r="G684" s="99"/>
      <c r="H684" s="26">
        <f>G685*0.5</f>
        <v>47.5</v>
      </c>
      <c r="I684" s="26">
        <v>0</v>
      </c>
      <c r="J684" s="26">
        <f t="shared" si="120"/>
        <v>47.5</v>
      </c>
      <c r="K684" s="96">
        <v>2</v>
      </c>
      <c r="L684" s="96">
        <v>2</v>
      </c>
    </row>
    <row r="685" spans="1:12" ht="17.399999999999999" x14ac:dyDescent="0.3">
      <c r="A685" s="116"/>
      <c r="B685" s="125"/>
      <c r="C685" s="132"/>
      <c r="D685" s="133"/>
      <c r="E685" s="97">
        <v>100</v>
      </c>
      <c r="F685" s="96" t="s">
        <v>61</v>
      </c>
      <c r="G685" s="26">
        <f>E685*0.95</f>
        <v>95</v>
      </c>
      <c r="H685" s="26">
        <v>47.5</v>
      </c>
      <c r="I685" s="26">
        <v>0</v>
      </c>
      <c r="J685" s="26">
        <f t="shared" si="120"/>
        <v>47.5</v>
      </c>
      <c r="K685" s="96">
        <v>2</v>
      </c>
      <c r="L685" s="96">
        <v>0</v>
      </c>
    </row>
    <row r="686" spans="1:12" ht="17.399999999999999" x14ac:dyDescent="0.3">
      <c r="A686" s="115">
        <v>292</v>
      </c>
      <c r="B686" s="125"/>
      <c r="C686" s="131" t="s">
        <v>645</v>
      </c>
      <c r="D686" s="131" t="s">
        <v>646</v>
      </c>
      <c r="E686" s="98">
        <v>94.5</v>
      </c>
      <c r="F686" s="96" t="s">
        <v>60</v>
      </c>
      <c r="G686" s="26">
        <f>E686*0.95</f>
        <v>89.774999999999991</v>
      </c>
      <c r="H686" s="26">
        <f>G686*0.5</f>
        <v>44.887499999999996</v>
      </c>
      <c r="I686" s="26">
        <v>0</v>
      </c>
      <c r="J686" s="26">
        <f t="shared" si="120"/>
        <v>44.887499999999996</v>
      </c>
      <c r="K686" s="96">
        <v>0</v>
      </c>
      <c r="L686" s="96">
        <v>0</v>
      </c>
    </row>
    <row r="687" spans="1:12" ht="17.399999999999999" x14ac:dyDescent="0.3">
      <c r="A687" s="116"/>
      <c r="B687" s="125"/>
      <c r="C687" s="132"/>
      <c r="D687" s="133"/>
      <c r="E687" s="97"/>
      <c r="F687" s="96" t="s">
        <v>61</v>
      </c>
      <c r="G687" s="26"/>
      <c r="H687" s="26">
        <v>44.887499999999996</v>
      </c>
      <c r="I687" s="26">
        <v>0</v>
      </c>
      <c r="J687" s="26">
        <f t="shared" si="120"/>
        <v>44.887499999999996</v>
      </c>
      <c r="K687" s="96">
        <v>0</v>
      </c>
      <c r="L687" s="96">
        <v>2</v>
      </c>
    </row>
    <row r="688" spans="1:12" ht="17.399999999999999" x14ac:dyDescent="0.3">
      <c r="A688" s="115">
        <v>293</v>
      </c>
      <c r="B688" s="125"/>
      <c r="C688" s="131" t="s">
        <v>647</v>
      </c>
      <c r="D688" s="131" t="s">
        <v>89</v>
      </c>
      <c r="E688" s="98">
        <v>100</v>
      </c>
      <c r="F688" s="96" t="s">
        <v>60</v>
      </c>
      <c r="G688" s="26">
        <f>E688*0.95</f>
        <v>95</v>
      </c>
      <c r="H688" s="26">
        <f>G688*0.5</f>
        <v>47.5</v>
      </c>
      <c r="I688" s="26">
        <v>0</v>
      </c>
      <c r="J688" s="26">
        <f t="shared" si="120"/>
        <v>47.5</v>
      </c>
      <c r="K688" s="96">
        <v>0</v>
      </c>
      <c r="L688" s="96">
        <v>2</v>
      </c>
    </row>
    <row r="689" spans="1:12" ht="17.399999999999999" x14ac:dyDescent="0.3">
      <c r="A689" s="116"/>
      <c r="B689" s="125"/>
      <c r="C689" s="132"/>
      <c r="D689" s="133"/>
      <c r="E689" s="97"/>
      <c r="F689" s="96" t="s">
        <v>61</v>
      </c>
      <c r="G689" s="26"/>
      <c r="H689" s="26">
        <v>47.5</v>
      </c>
      <c r="I689" s="26">
        <v>0</v>
      </c>
      <c r="J689" s="26">
        <f t="shared" si="120"/>
        <v>47.5</v>
      </c>
      <c r="K689" s="96">
        <v>0</v>
      </c>
      <c r="L689" s="96">
        <v>0</v>
      </c>
    </row>
    <row r="690" spans="1:12" ht="17.399999999999999" x14ac:dyDescent="0.3">
      <c r="A690" s="115">
        <v>294</v>
      </c>
      <c r="B690" s="125"/>
      <c r="C690" s="131" t="s">
        <v>648</v>
      </c>
      <c r="D690" s="131" t="s">
        <v>649</v>
      </c>
      <c r="E690" s="98">
        <v>150</v>
      </c>
      <c r="F690" s="96" t="s">
        <v>60</v>
      </c>
      <c r="G690" s="26">
        <f>E690*0.95</f>
        <v>142.5</v>
      </c>
      <c r="H690" s="26">
        <f>G690*0.5</f>
        <v>71.25</v>
      </c>
      <c r="I690" s="26">
        <v>0</v>
      </c>
      <c r="J690" s="26">
        <f t="shared" si="120"/>
        <v>71.25</v>
      </c>
      <c r="K690" s="96">
        <v>0</v>
      </c>
      <c r="L690" s="96">
        <v>2</v>
      </c>
    </row>
    <row r="691" spans="1:12" ht="17.399999999999999" x14ac:dyDescent="0.3">
      <c r="A691" s="116"/>
      <c r="B691" s="125"/>
      <c r="C691" s="132"/>
      <c r="D691" s="133"/>
      <c r="E691" s="97"/>
      <c r="F691" s="96" t="s">
        <v>61</v>
      </c>
      <c r="G691" s="26"/>
      <c r="H691" s="26">
        <v>71.25</v>
      </c>
      <c r="I691" s="26">
        <v>0</v>
      </c>
      <c r="J691" s="26">
        <f t="shared" si="120"/>
        <v>71.25</v>
      </c>
      <c r="K691" s="96">
        <v>1</v>
      </c>
      <c r="L691" s="96">
        <v>2</v>
      </c>
    </row>
    <row r="692" spans="1:12" ht="17.399999999999999" x14ac:dyDescent="0.3">
      <c r="A692" s="115">
        <v>295</v>
      </c>
      <c r="B692" s="125"/>
      <c r="C692" s="131" t="s">
        <v>650</v>
      </c>
      <c r="D692" s="131" t="s">
        <v>109</v>
      </c>
      <c r="E692" s="98">
        <v>63</v>
      </c>
      <c r="F692" s="96" t="s">
        <v>60</v>
      </c>
      <c r="G692" s="26">
        <f>E692*0.95</f>
        <v>59.849999999999994</v>
      </c>
      <c r="H692" s="26">
        <f>G692*0.5</f>
        <v>29.924999999999997</v>
      </c>
      <c r="I692" s="26">
        <v>0</v>
      </c>
      <c r="J692" s="26">
        <f t="shared" si="120"/>
        <v>29.924999999999997</v>
      </c>
      <c r="K692" s="96">
        <v>0</v>
      </c>
      <c r="L692" s="96">
        <v>2</v>
      </c>
    </row>
    <row r="693" spans="1:12" ht="17.399999999999999" x14ac:dyDescent="0.3">
      <c r="A693" s="116"/>
      <c r="B693" s="125"/>
      <c r="C693" s="132"/>
      <c r="D693" s="133"/>
      <c r="E693" s="97"/>
      <c r="F693" s="96" t="s">
        <v>61</v>
      </c>
      <c r="G693" s="26"/>
      <c r="H693" s="26">
        <v>29.924999999999997</v>
      </c>
      <c r="I693" s="26">
        <v>0</v>
      </c>
      <c r="J693" s="26">
        <f t="shared" si="120"/>
        <v>29.924999999999997</v>
      </c>
      <c r="K693" s="96">
        <v>2</v>
      </c>
      <c r="L693" s="96">
        <v>2</v>
      </c>
    </row>
    <row r="694" spans="1:12" ht="17.399999999999999" x14ac:dyDescent="0.3">
      <c r="A694" s="115">
        <v>296</v>
      </c>
      <c r="B694" s="125"/>
      <c r="C694" s="131" t="s">
        <v>651</v>
      </c>
      <c r="D694" s="131" t="s">
        <v>646</v>
      </c>
      <c r="E694" s="98">
        <v>94.5</v>
      </c>
      <c r="F694" s="96" t="s">
        <v>60</v>
      </c>
      <c r="G694" s="26">
        <f>E694*0.95</f>
        <v>89.774999999999991</v>
      </c>
      <c r="H694" s="26">
        <f>G694*0.5</f>
        <v>44.887499999999996</v>
      </c>
      <c r="I694" s="26">
        <v>0</v>
      </c>
      <c r="J694" s="26">
        <f t="shared" si="120"/>
        <v>44.887499999999996</v>
      </c>
      <c r="K694" s="96">
        <v>0</v>
      </c>
      <c r="L694" s="96">
        <v>0</v>
      </c>
    </row>
    <row r="695" spans="1:12" ht="17.399999999999999" x14ac:dyDescent="0.3">
      <c r="A695" s="116"/>
      <c r="B695" s="125"/>
      <c r="C695" s="132"/>
      <c r="D695" s="133"/>
      <c r="E695" s="97"/>
      <c r="F695" s="96" t="s">
        <v>61</v>
      </c>
      <c r="G695" s="26"/>
      <c r="H695" s="26">
        <v>44.887499999999996</v>
      </c>
      <c r="I695" s="26">
        <v>0</v>
      </c>
      <c r="J695" s="26">
        <f t="shared" si="120"/>
        <v>44.887499999999996</v>
      </c>
      <c r="K695" s="96">
        <v>0</v>
      </c>
      <c r="L695" s="96">
        <v>2</v>
      </c>
    </row>
    <row r="696" spans="1:12" ht="17.399999999999999" x14ac:dyDescent="0.3">
      <c r="A696" s="115">
        <v>297</v>
      </c>
      <c r="B696" s="125"/>
      <c r="C696" s="131" t="s">
        <v>652</v>
      </c>
      <c r="D696" s="131" t="s">
        <v>653</v>
      </c>
      <c r="E696" s="98">
        <v>47.5</v>
      </c>
      <c r="F696" s="96" t="s">
        <v>60</v>
      </c>
      <c r="G696" s="26">
        <f>E696*0.95</f>
        <v>45.125</v>
      </c>
      <c r="H696" s="26">
        <f>G696*0.5</f>
        <v>22.5625</v>
      </c>
      <c r="I696" s="26">
        <v>0</v>
      </c>
      <c r="J696" s="26">
        <f t="shared" si="120"/>
        <v>22.5625</v>
      </c>
      <c r="K696" s="96">
        <v>0</v>
      </c>
      <c r="L696" s="96">
        <v>1</v>
      </c>
    </row>
    <row r="697" spans="1:12" ht="17.399999999999999" x14ac:dyDescent="0.3">
      <c r="A697" s="116"/>
      <c r="B697" s="125"/>
      <c r="C697" s="132"/>
      <c r="D697" s="133"/>
      <c r="E697" s="97"/>
      <c r="F697" s="96" t="s">
        <v>61</v>
      </c>
      <c r="G697" s="26"/>
      <c r="H697" s="26">
        <v>22.5625</v>
      </c>
      <c r="I697" s="26">
        <v>0</v>
      </c>
      <c r="J697" s="26">
        <f t="shared" si="120"/>
        <v>22.5625</v>
      </c>
      <c r="K697" s="96">
        <v>0</v>
      </c>
      <c r="L697" s="96">
        <v>2</v>
      </c>
    </row>
    <row r="698" spans="1:12" ht="17.399999999999999" x14ac:dyDescent="0.3">
      <c r="A698" s="115">
        <v>298</v>
      </c>
      <c r="B698" s="125"/>
      <c r="C698" s="131" t="s">
        <v>654</v>
      </c>
      <c r="D698" s="131" t="s">
        <v>655</v>
      </c>
      <c r="E698" s="98">
        <v>81.5</v>
      </c>
      <c r="F698" s="96" t="s">
        <v>60</v>
      </c>
      <c r="G698" s="26">
        <f>E698*0.95</f>
        <v>77.424999999999997</v>
      </c>
      <c r="H698" s="26">
        <f>G698*0.5</f>
        <v>38.712499999999999</v>
      </c>
      <c r="I698" s="26">
        <v>0</v>
      </c>
      <c r="J698" s="26">
        <f t="shared" si="120"/>
        <v>38.712499999999999</v>
      </c>
      <c r="K698" s="96">
        <v>0</v>
      </c>
      <c r="L698" s="96">
        <v>1</v>
      </c>
    </row>
    <row r="699" spans="1:12" ht="17.399999999999999" x14ac:dyDescent="0.3">
      <c r="A699" s="116"/>
      <c r="B699" s="125"/>
      <c r="C699" s="132"/>
      <c r="D699" s="133"/>
      <c r="E699" s="97"/>
      <c r="F699" s="96" t="s">
        <v>61</v>
      </c>
      <c r="G699" s="26"/>
      <c r="H699" s="26">
        <v>38.712499999999999</v>
      </c>
      <c r="I699" s="26">
        <v>0</v>
      </c>
      <c r="J699" s="26">
        <f t="shared" si="120"/>
        <v>38.712499999999999</v>
      </c>
      <c r="K699" s="96">
        <v>2</v>
      </c>
      <c r="L699" s="96">
        <v>0</v>
      </c>
    </row>
    <row r="700" spans="1:12" ht="17.399999999999999" x14ac:dyDescent="0.3">
      <c r="A700" s="115">
        <v>299</v>
      </c>
      <c r="B700" s="125"/>
      <c r="C700" s="131" t="s">
        <v>656</v>
      </c>
      <c r="D700" s="131" t="s">
        <v>657</v>
      </c>
      <c r="E700" s="98">
        <v>32</v>
      </c>
      <c r="F700" s="96" t="s">
        <v>60</v>
      </c>
      <c r="G700" s="26">
        <f>E700*0.95</f>
        <v>30.4</v>
      </c>
      <c r="H700" s="26">
        <f>G700*0.5</f>
        <v>15.2</v>
      </c>
      <c r="I700" s="26">
        <v>0</v>
      </c>
      <c r="J700" s="26">
        <f t="shared" si="120"/>
        <v>15.2</v>
      </c>
      <c r="K700" s="96">
        <v>0</v>
      </c>
      <c r="L700" s="96">
        <v>2</v>
      </c>
    </row>
    <row r="701" spans="1:12" ht="17.399999999999999" x14ac:dyDescent="0.3">
      <c r="A701" s="116"/>
      <c r="B701" s="125"/>
      <c r="C701" s="132"/>
      <c r="D701" s="133"/>
      <c r="E701" s="97"/>
      <c r="F701" s="96" t="s">
        <v>61</v>
      </c>
      <c r="G701" s="26"/>
      <c r="H701" s="26">
        <v>15.2</v>
      </c>
      <c r="I701" s="26">
        <v>0</v>
      </c>
      <c r="J701" s="26">
        <f t="shared" si="120"/>
        <v>15.2</v>
      </c>
      <c r="K701" s="96">
        <v>3</v>
      </c>
      <c r="L701" s="96">
        <v>2</v>
      </c>
    </row>
    <row r="702" spans="1:12" ht="17.399999999999999" x14ac:dyDescent="0.3">
      <c r="A702" s="115">
        <v>300</v>
      </c>
      <c r="B702" s="125"/>
      <c r="C702" s="131" t="s">
        <v>658</v>
      </c>
      <c r="D702" s="131" t="s">
        <v>89</v>
      </c>
      <c r="E702" s="98">
        <v>100</v>
      </c>
      <c r="F702" s="96" t="s">
        <v>60</v>
      </c>
      <c r="G702" s="26">
        <f>E702*0.95</f>
        <v>95</v>
      </c>
      <c r="H702" s="26">
        <f>G702*0.5</f>
        <v>47.5</v>
      </c>
      <c r="I702" s="26">
        <v>0</v>
      </c>
      <c r="J702" s="26">
        <f t="shared" si="120"/>
        <v>47.5</v>
      </c>
      <c r="K702" s="96">
        <v>0</v>
      </c>
      <c r="L702" s="96">
        <v>3</v>
      </c>
    </row>
    <row r="703" spans="1:12" ht="17.399999999999999" x14ac:dyDescent="0.3">
      <c r="A703" s="116"/>
      <c r="B703" s="125"/>
      <c r="C703" s="132"/>
      <c r="D703" s="133"/>
      <c r="E703" s="97"/>
      <c r="F703" s="96" t="s">
        <v>61</v>
      </c>
      <c r="G703" s="26"/>
      <c r="H703" s="26">
        <v>47.5</v>
      </c>
      <c r="I703" s="26">
        <v>0</v>
      </c>
      <c r="J703" s="26">
        <f t="shared" si="120"/>
        <v>47.5</v>
      </c>
      <c r="K703" s="96">
        <v>0</v>
      </c>
      <c r="L703" s="96">
        <v>0</v>
      </c>
    </row>
    <row r="704" spans="1:12" ht="17.399999999999999" x14ac:dyDescent="0.3">
      <c r="A704" s="115">
        <v>301</v>
      </c>
      <c r="B704" s="125"/>
      <c r="C704" s="131" t="s">
        <v>659</v>
      </c>
      <c r="D704" s="131" t="s">
        <v>660</v>
      </c>
      <c r="E704" s="98">
        <v>81.5</v>
      </c>
      <c r="F704" s="96" t="s">
        <v>60</v>
      </c>
      <c r="G704" s="26">
        <f>E704*0.95</f>
        <v>77.424999999999997</v>
      </c>
      <c r="H704" s="26">
        <f>G704*0.5</f>
        <v>38.712499999999999</v>
      </c>
      <c r="I704" s="26">
        <v>0</v>
      </c>
      <c r="J704" s="26">
        <f t="shared" si="120"/>
        <v>38.712499999999999</v>
      </c>
      <c r="K704" s="96">
        <v>0</v>
      </c>
      <c r="L704" s="96">
        <v>3</v>
      </c>
    </row>
    <row r="705" spans="1:12" ht="17.399999999999999" x14ac:dyDescent="0.3">
      <c r="A705" s="116"/>
      <c r="B705" s="125"/>
      <c r="C705" s="132"/>
      <c r="D705" s="133"/>
      <c r="E705" s="97"/>
      <c r="F705" s="96" t="s">
        <v>61</v>
      </c>
      <c r="G705" s="26"/>
      <c r="H705" s="26">
        <v>38.712499999999999</v>
      </c>
      <c r="I705" s="26">
        <v>0</v>
      </c>
      <c r="J705" s="26">
        <f t="shared" si="120"/>
        <v>38.712499999999999</v>
      </c>
      <c r="K705" s="96">
        <v>2</v>
      </c>
      <c r="L705" s="96">
        <v>2</v>
      </c>
    </row>
    <row r="706" spans="1:12" ht="17.399999999999999" x14ac:dyDescent="0.3">
      <c r="A706" s="115">
        <v>302</v>
      </c>
      <c r="B706" s="125"/>
      <c r="C706" s="131" t="s">
        <v>661</v>
      </c>
      <c r="D706" s="131" t="s">
        <v>89</v>
      </c>
      <c r="E706" s="98">
        <v>100</v>
      </c>
      <c r="F706" s="96" t="s">
        <v>60</v>
      </c>
      <c r="G706" s="26">
        <f>E706*0.95</f>
        <v>95</v>
      </c>
      <c r="H706" s="26">
        <f>G706*0.5</f>
        <v>47.5</v>
      </c>
      <c r="I706" s="26">
        <v>0</v>
      </c>
      <c r="J706" s="26">
        <f t="shared" si="120"/>
        <v>47.5</v>
      </c>
      <c r="K706" s="96">
        <v>0</v>
      </c>
      <c r="L706" s="96">
        <v>0</v>
      </c>
    </row>
    <row r="707" spans="1:12" ht="17.399999999999999" x14ac:dyDescent="0.3">
      <c r="A707" s="116"/>
      <c r="B707" s="125"/>
      <c r="C707" s="132"/>
      <c r="D707" s="133"/>
      <c r="E707" s="97"/>
      <c r="F707" s="96" t="s">
        <v>61</v>
      </c>
      <c r="G707" s="26"/>
      <c r="H707" s="26">
        <v>47.5</v>
      </c>
      <c r="I707" s="26">
        <v>0</v>
      </c>
      <c r="J707" s="26">
        <f t="shared" si="120"/>
        <v>47.5</v>
      </c>
      <c r="K707" s="96">
        <v>0</v>
      </c>
      <c r="L707" s="96">
        <v>1</v>
      </c>
    </row>
    <row r="708" spans="1:12" ht="17.399999999999999" x14ac:dyDescent="0.3">
      <c r="A708" s="115">
        <v>303</v>
      </c>
      <c r="B708" s="125"/>
      <c r="C708" s="131" t="s">
        <v>662</v>
      </c>
      <c r="D708" s="131" t="s">
        <v>89</v>
      </c>
      <c r="E708" s="98">
        <v>100</v>
      </c>
      <c r="F708" s="96" t="s">
        <v>60</v>
      </c>
      <c r="G708" s="26">
        <f>E708*0.95</f>
        <v>95</v>
      </c>
      <c r="H708" s="26">
        <f>G708*0.5</f>
        <v>47.5</v>
      </c>
      <c r="I708" s="26">
        <v>0</v>
      </c>
      <c r="J708" s="26">
        <f t="shared" si="120"/>
        <v>47.5</v>
      </c>
      <c r="K708" s="96">
        <v>0</v>
      </c>
      <c r="L708" s="96">
        <v>4</v>
      </c>
    </row>
    <row r="709" spans="1:12" ht="17.399999999999999" x14ac:dyDescent="0.3">
      <c r="A709" s="116"/>
      <c r="B709" s="125"/>
      <c r="C709" s="132"/>
      <c r="D709" s="133"/>
      <c r="E709" s="97"/>
      <c r="F709" s="96" t="s">
        <v>61</v>
      </c>
      <c r="G709" s="26"/>
      <c r="H709" s="26">
        <v>47.5</v>
      </c>
      <c r="I709" s="26">
        <v>0</v>
      </c>
      <c r="J709" s="26">
        <f t="shared" si="120"/>
        <v>47.5</v>
      </c>
      <c r="K709" s="96">
        <v>0</v>
      </c>
      <c r="L709" s="96">
        <v>2</v>
      </c>
    </row>
    <row r="710" spans="1:12" ht="17.399999999999999" x14ac:dyDescent="0.3">
      <c r="A710" s="115">
        <v>304</v>
      </c>
      <c r="B710" s="125"/>
      <c r="C710" s="131" t="s">
        <v>663</v>
      </c>
      <c r="D710" s="131" t="s">
        <v>89</v>
      </c>
      <c r="E710" s="98">
        <v>100</v>
      </c>
      <c r="F710" s="96" t="s">
        <v>60</v>
      </c>
      <c r="G710" s="26">
        <f>E710*0.95</f>
        <v>95</v>
      </c>
      <c r="H710" s="26">
        <f>G710*0.5</f>
        <v>47.5</v>
      </c>
      <c r="I710" s="26">
        <v>0</v>
      </c>
      <c r="J710" s="26">
        <f t="shared" si="120"/>
        <v>47.5</v>
      </c>
      <c r="K710" s="96">
        <v>0</v>
      </c>
      <c r="L710" s="96">
        <v>0</v>
      </c>
    </row>
    <row r="711" spans="1:12" ht="17.399999999999999" x14ac:dyDescent="0.3">
      <c r="A711" s="116"/>
      <c r="B711" s="125"/>
      <c r="C711" s="132"/>
      <c r="D711" s="133"/>
      <c r="E711" s="97"/>
      <c r="F711" s="96" t="s">
        <v>61</v>
      </c>
      <c r="G711" s="26"/>
      <c r="H711" s="26">
        <v>47.5</v>
      </c>
      <c r="I711" s="26">
        <v>0</v>
      </c>
      <c r="J711" s="26">
        <f t="shared" si="120"/>
        <v>47.5</v>
      </c>
      <c r="K711" s="96">
        <v>0</v>
      </c>
      <c r="L711" s="96">
        <v>3</v>
      </c>
    </row>
    <row r="712" spans="1:12" ht="17.399999999999999" x14ac:dyDescent="0.3">
      <c r="A712" s="115">
        <v>305</v>
      </c>
      <c r="B712" s="125"/>
      <c r="C712" s="131" t="s">
        <v>664</v>
      </c>
      <c r="D712" s="131" t="s">
        <v>109</v>
      </c>
      <c r="E712" s="98">
        <v>63</v>
      </c>
      <c r="F712" s="96" t="s">
        <v>60</v>
      </c>
      <c r="G712" s="26">
        <f>E712*0.95</f>
        <v>59.849999999999994</v>
      </c>
      <c r="H712" s="26">
        <f>G712*0.5</f>
        <v>29.924999999999997</v>
      </c>
      <c r="I712" s="26">
        <v>0</v>
      </c>
      <c r="J712" s="26">
        <f t="shared" si="120"/>
        <v>29.924999999999997</v>
      </c>
      <c r="K712" s="96">
        <v>0</v>
      </c>
      <c r="L712" s="96">
        <v>2</v>
      </c>
    </row>
    <row r="713" spans="1:12" ht="17.399999999999999" x14ac:dyDescent="0.3">
      <c r="A713" s="116"/>
      <c r="B713" s="125"/>
      <c r="C713" s="132"/>
      <c r="D713" s="133"/>
      <c r="E713" s="97"/>
      <c r="F713" s="96" t="s">
        <v>61</v>
      </c>
      <c r="G713" s="26"/>
      <c r="H713" s="26">
        <v>29.924999999999997</v>
      </c>
      <c r="I713" s="26">
        <v>0</v>
      </c>
      <c r="J713" s="26">
        <f t="shared" si="120"/>
        <v>29.924999999999997</v>
      </c>
      <c r="K713" s="96">
        <v>0</v>
      </c>
      <c r="L713" s="96">
        <v>2</v>
      </c>
    </row>
    <row r="714" spans="1:12" ht="17.399999999999999" x14ac:dyDescent="0.3">
      <c r="A714" s="115">
        <v>306</v>
      </c>
      <c r="B714" s="125"/>
      <c r="C714" s="131" t="s">
        <v>665</v>
      </c>
      <c r="D714" s="131" t="s">
        <v>666</v>
      </c>
      <c r="E714" s="98">
        <v>131.5</v>
      </c>
      <c r="F714" s="96" t="s">
        <v>60</v>
      </c>
      <c r="G714" s="26">
        <f>E714*0.95</f>
        <v>124.925</v>
      </c>
      <c r="H714" s="26">
        <f>G714*0.5</f>
        <v>62.462499999999999</v>
      </c>
      <c r="I714" s="26">
        <v>0</v>
      </c>
      <c r="J714" s="26">
        <f t="shared" si="120"/>
        <v>62.462499999999999</v>
      </c>
      <c r="K714" s="96">
        <v>0</v>
      </c>
      <c r="L714" s="96">
        <v>2</v>
      </c>
    </row>
    <row r="715" spans="1:12" ht="17.399999999999999" x14ac:dyDescent="0.3">
      <c r="A715" s="116"/>
      <c r="B715" s="125"/>
      <c r="C715" s="132"/>
      <c r="D715" s="133"/>
      <c r="E715" s="97"/>
      <c r="F715" s="96" t="s">
        <v>61</v>
      </c>
      <c r="G715" s="26"/>
      <c r="H715" s="26">
        <v>62.462499999999999</v>
      </c>
      <c r="I715" s="26">
        <v>10</v>
      </c>
      <c r="J715" s="26">
        <f t="shared" si="120"/>
        <v>52.462499999999999</v>
      </c>
      <c r="K715" s="96">
        <v>0</v>
      </c>
      <c r="L715" s="96">
        <v>0</v>
      </c>
    </row>
    <row r="716" spans="1:12" ht="17.399999999999999" x14ac:dyDescent="0.3">
      <c r="A716" s="115">
        <v>307</v>
      </c>
      <c r="B716" s="125"/>
      <c r="C716" s="131" t="s">
        <v>667</v>
      </c>
      <c r="D716" s="131" t="s">
        <v>122</v>
      </c>
      <c r="E716" s="98">
        <v>48</v>
      </c>
      <c r="F716" s="96" t="s">
        <v>60</v>
      </c>
      <c r="G716" s="26">
        <f>E716*0.95</f>
        <v>45.599999999999994</v>
      </c>
      <c r="H716" s="26">
        <f>G716*0.5</f>
        <v>22.799999999999997</v>
      </c>
      <c r="I716" s="26">
        <v>0</v>
      </c>
      <c r="J716" s="26">
        <f t="shared" si="120"/>
        <v>22.799999999999997</v>
      </c>
      <c r="K716" s="96">
        <v>0</v>
      </c>
      <c r="L716" s="96">
        <v>3</v>
      </c>
    </row>
    <row r="717" spans="1:12" ht="17.399999999999999" x14ac:dyDescent="0.3">
      <c r="A717" s="116"/>
      <c r="B717" s="125"/>
      <c r="C717" s="132"/>
      <c r="D717" s="133"/>
      <c r="E717" s="97"/>
      <c r="F717" s="96" t="s">
        <v>61</v>
      </c>
      <c r="G717" s="26"/>
      <c r="H717" s="26">
        <v>22.799999999999997</v>
      </c>
      <c r="I717" s="26">
        <v>0</v>
      </c>
      <c r="J717" s="26">
        <f t="shared" si="120"/>
        <v>22.799999999999997</v>
      </c>
      <c r="K717" s="96">
        <v>2</v>
      </c>
      <c r="L717" s="96">
        <v>2</v>
      </c>
    </row>
    <row r="718" spans="1:12" ht="17.399999999999999" x14ac:dyDescent="0.3">
      <c r="A718" s="115">
        <v>308</v>
      </c>
      <c r="B718" s="125"/>
      <c r="C718" s="134" t="s">
        <v>668</v>
      </c>
      <c r="D718" s="134" t="s">
        <v>95</v>
      </c>
      <c r="E718" s="60">
        <v>32</v>
      </c>
      <c r="F718" s="96" t="s">
        <v>60</v>
      </c>
      <c r="G718" s="26">
        <f>E718*0.95</f>
        <v>30.4</v>
      </c>
      <c r="H718" s="26">
        <f>G718*0.5</f>
        <v>15.2</v>
      </c>
      <c r="I718" s="26">
        <v>0</v>
      </c>
      <c r="J718" s="26">
        <f t="shared" si="120"/>
        <v>15.2</v>
      </c>
      <c r="K718" s="96">
        <v>0</v>
      </c>
      <c r="L718" s="96">
        <v>2</v>
      </c>
    </row>
    <row r="719" spans="1:12" ht="17.399999999999999" x14ac:dyDescent="0.3">
      <c r="A719" s="116"/>
      <c r="B719" s="125"/>
      <c r="C719" s="132"/>
      <c r="D719" s="133"/>
      <c r="E719" s="97"/>
      <c r="F719" s="96" t="s">
        <v>61</v>
      </c>
      <c r="G719" s="26"/>
      <c r="H719" s="26">
        <v>15.2</v>
      </c>
      <c r="I719" s="26">
        <v>0</v>
      </c>
      <c r="J719" s="26">
        <f t="shared" si="120"/>
        <v>15.2</v>
      </c>
      <c r="K719" s="96">
        <v>0</v>
      </c>
      <c r="L719" s="96">
        <v>3</v>
      </c>
    </row>
    <row r="720" spans="1:12" ht="17.399999999999999" x14ac:dyDescent="0.3">
      <c r="A720" s="115">
        <v>309</v>
      </c>
      <c r="B720" s="125"/>
      <c r="C720" s="131" t="s">
        <v>669</v>
      </c>
      <c r="D720" s="131" t="s">
        <v>89</v>
      </c>
      <c r="E720" s="98">
        <v>100</v>
      </c>
      <c r="F720" s="96" t="s">
        <v>60</v>
      </c>
      <c r="G720" s="26">
        <f>E720*0.95</f>
        <v>95</v>
      </c>
      <c r="H720" s="26">
        <f>G720*0.5</f>
        <v>47.5</v>
      </c>
      <c r="I720" s="26">
        <v>0</v>
      </c>
      <c r="J720" s="26">
        <f t="shared" si="120"/>
        <v>47.5</v>
      </c>
      <c r="K720" s="96">
        <v>0</v>
      </c>
      <c r="L720" s="96">
        <v>1</v>
      </c>
    </row>
    <row r="721" spans="1:12" ht="17.399999999999999" x14ac:dyDescent="0.3">
      <c r="A721" s="116"/>
      <c r="B721" s="125"/>
      <c r="C721" s="132"/>
      <c r="D721" s="133"/>
      <c r="E721" s="97"/>
      <c r="F721" s="96" t="s">
        <v>61</v>
      </c>
      <c r="G721" s="26"/>
      <c r="H721" s="26">
        <v>47.5</v>
      </c>
      <c r="I721" s="26">
        <v>0</v>
      </c>
      <c r="J721" s="26">
        <f t="shared" si="120"/>
        <v>47.5</v>
      </c>
      <c r="K721" s="96">
        <v>2</v>
      </c>
      <c r="L721" s="96">
        <v>2</v>
      </c>
    </row>
    <row r="722" spans="1:12" ht="17.399999999999999" x14ac:dyDescent="0.3">
      <c r="A722" s="115">
        <v>310</v>
      </c>
      <c r="B722" s="125"/>
      <c r="C722" s="131" t="s">
        <v>670</v>
      </c>
      <c r="D722" s="131" t="s">
        <v>109</v>
      </c>
      <c r="E722" s="98">
        <v>63</v>
      </c>
      <c r="F722" s="96" t="s">
        <v>60</v>
      </c>
      <c r="G722" s="26">
        <f>E722*0.95</f>
        <v>59.849999999999994</v>
      </c>
      <c r="H722" s="26">
        <f>G722*0.5</f>
        <v>29.924999999999997</v>
      </c>
      <c r="I722" s="26">
        <v>0</v>
      </c>
      <c r="J722" s="26">
        <f t="shared" si="120"/>
        <v>29.924999999999997</v>
      </c>
      <c r="K722" s="96">
        <v>0</v>
      </c>
      <c r="L722" s="96">
        <v>2</v>
      </c>
    </row>
    <row r="723" spans="1:12" ht="17.399999999999999" x14ac:dyDescent="0.3">
      <c r="A723" s="116"/>
      <c r="B723" s="125"/>
      <c r="C723" s="132"/>
      <c r="D723" s="133"/>
      <c r="E723" s="97"/>
      <c r="F723" s="96" t="s">
        <v>61</v>
      </c>
      <c r="G723" s="26"/>
      <c r="H723" s="26">
        <v>29.924999999999997</v>
      </c>
      <c r="I723" s="26">
        <v>0</v>
      </c>
      <c r="J723" s="26">
        <f t="shared" si="120"/>
        <v>29.924999999999997</v>
      </c>
      <c r="K723" s="96">
        <v>0</v>
      </c>
      <c r="L723" s="96">
        <v>2</v>
      </c>
    </row>
    <row r="724" spans="1:12" ht="17.399999999999999" x14ac:dyDescent="0.3">
      <c r="A724" s="115">
        <v>311</v>
      </c>
      <c r="B724" s="125"/>
      <c r="C724" s="131" t="s">
        <v>671</v>
      </c>
      <c r="D724" s="131" t="s">
        <v>672</v>
      </c>
      <c r="E724" s="98">
        <v>94.5</v>
      </c>
      <c r="F724" s="96" t="s">
        <v>60</v>
      </c>
      <c r="G724" s="26">
        <f>E724*0.95</f>
        <v>89.774999999999991</v>
      </c>
      <c r="H724" s="26">
        <f>G724*0.5</f>
        <v>44.887499999999996</v>
      </c>
      <c r="I724" s="26">
        <v>0</v>
      </c>
      <c r="J724" s="26">
        <f t="shared" si="120"/>
        <v>44.887499999999996</v>
      </c>
      <c r="K724" s="96">
        <v>0</v>
      </c>
      <c r="L724" s="96">
        <v>0</v>
      </c>
    </row>
    <row r="725" spans="1:12" ht="17.399999999999999" x14ac:dyDescent="0.3">
      <c r="A725" s="116"/>
      <c r="B725" s="125"/>
      <c r="C725" s="132"/>
      <c r="D725" s="133"/>
      <c r="E725" s="97"/>
      <c r="F725" s="96" t="s">
        <v>61</v>
      </c>
      <c r="G725" s="26"/>
      <c r="H725" s="26">
        <v>44.887499999999996</v>
      </c>
      <c r="I725" s="26">
        <v>0</v>
      </c>
      <c r="J725" s="26">
        <f t="shared" si="120"/>
        <v>44.887499999999996</v>
      </c>
      <c r="K725" s="96">
        <v>0</v>
      </c>
      <c r="L725" s="96">
        <v>0</v>
      </c>
    </row>
    <row r="726" spans="1:12" ht="17.399999999999999" x14ac:dyDescent="0.3">
      <c r="A726" s="115">
        <v>312</v>
      </c>
      <c r="B726" s="125"/>
      <c r="C726" s="131" t="s">
        <v>673</v>
      </c>
      <c r="D726" s="131" t="s">
        <v>660</v>
      </c>
      <c r="E726" s="98">
        <v>81.5</v>
      </c>
      <c r="F726" s="96" t="s">
        <v>60</v>
      </c>
      <c r="G726" s="26">
        <f>E726*0.95</f>
        <v>77.424999999999997</v>
      </c>
      <c r="H726" s="26">
        <f>G726*0.5</f>
        <v>38.712499999999999</v>
      </c>
      <c r="I726" s="26">
        <v>0</v>
      </c>
      <c r="J726" s="26">
        <f t="shared" si="120"/>
        <v>38.712499999999999</v>
      </c>
      <c r="K726" s="96">
        <v>0</v>
      </c>
      <c r="L726" s="96">
        <v>2</v>
      </c>
    </row>
    <row r="727" spans="1:12" ht="17.399999999999999" x14ac:dyDescent="0.3">
      <c r="A727" s="116"/>
      <c r="B727" s="125"/>
      <c r="C727" s="132"/>
      <c r="D727" s="133"/>
      <c r="E727" s="97"/>
      <c r="F727" s="96" t="s">
        <v>61</v>
      </c>
      <c r="G727" s="26"/>
      <c r="H727" s="26">
        <v>38.712499999999999</v>
      </c>
      <c r="I727" s="26">
        <v>10</v>
      </c>
      <c r="J727" s="26">
        <f t="shared" si="120"/>
        <v>28.712499999999999</v>
      </c>
      <c r="K727" s="96">
        <v>0</v>
      </c>
      <c r="L727" s="96">
        <v>1</v>
      </c>
    </row>
    <row r="728" spans="1:12" ht="17.399999999999999" x14ac:dyDescent="0.3">
      <c r="A728" s="115">
        <v>313</v>
      </c>
      <c r="B728" s="125"/>
      <c r="C728" s="131" t="s">
        <v>674</v>
      </c>
      <c r="D728" s="131" t="s">
        <v>649</v>
      </c>
      <c r="E728" s="98">
        <v>150</v>
      </c>
      <c r="F728" s="96" t="s">
        <v>60</v>
      </c>
      <c r="G728" s="26">
        <f>E728*0.95</f>
        <v>142.5</v>
      </c>
      <c r="H728" s="26">
        <f>G728*0.5</f>
        <v>71.25</v>
      </c>
      <c r="I728" s="26">
        <v>0</v>
      </c>
      <c r="J728" s="26">
        <f t="shared" si="120"/>
        <v>71.25</v>
      </c>
      <c r="K728" s="96">
        <v>0</v>
      </c>
      <c r="L728" s="96">
        <v>0</v>
      </c>
    </row>
    <row r="729" spans="1:12" ht="17.399999999999999" x14ac:dyDescent="0.3">
      <c r="A729" s="116"/>
      <c r="B729" s="125"/>
      <c r="C729" s="132"/>
      <c r="D729" s="133"/>
      <c r="E729" s="97"/>
      <c r="F729" s="96" t="s">
        <v>61</v>
      </c>
      <c r="G729" s="26"/>
      <c r="H729" s="26">
        <v>71.25</v>
      </c>
      <c r="I729" s="26">
        <v>0</v>
      </c>
      <c r="J729" s="26">
        <f t="shared" si="120"/>
        <v>71.25</v>
      </c>
      <c r="K729" s="96">
        <v>1</v>
      </c>
      <c r="L729" s="96">
        <v>3</v>
      </c>
    </row>
    <row r="730" spans="1:12" ht="17.399999999999999" x14ac:dyDescent="0.3">
      <c r="A730" s="115">
        <v>314</v>
      </c>
      <c r="B730" s="125"/>
      <c r="C730" s="131" t="s">
        <v>675</v>
      </c>
      <c r="D730" s="131" t="s">
        <v>122</v>
      </c>
      <c r="E730" s="98">
        <v>48</v>
      </c>
      <c r="F730" s="96" t="s">
        <v>60</v>
      </c>
      <c r="G730" s="26">
        <f>E730*0.95</f>
        <v>45.599999999999994</v>
      </c>
      <c r="H730" s="26">
        <f>G730*0.5</f>
        <v>22.799999999999997</v>
      </c>
      <c r="I730" s="26">
        <v>0</v>
      </c>
      <c r="J730" s="26">
        <f t="shared" si="120"/>
        <v>22.799999999999997</v>
      </c>
      <c r="K730" s="96">
        <v>0</v>
      </c>
      <c r="L730" s="96">
        <v>1</v>
      </c>
    </row>
    <row r="731" spans="1:12" ht="17.399999999999999" x14ac:dyDescent="0.3">
      <c r="A731" s="116"/>
      <c r="B731" s="126"/>
      <c r="C731" s="132"/>
      <c r="D731" s="133"/>
      <c r="E731" s="97"/>
      <c r="F731" s="96" t="s">
        <v>61</v>
      </c>
      <c r="G731" s="26"/>
      <c r="H731" s="26">
        <v>22.799999999999997</v>
      </c>
      <c r="I731" s="26">
        <v>0</v>
      </c>
      <c r="J731" s="26">
        <f t="shared" si="120"/>
        <v>22.799999999999997</v>
      </c>
      <c r="K731" s="96">
        <v>1</v>
      </c>
      <c r="L731" s="96">
        <v>2</v>
      </c>
    </row>
    <row r="732" spans="1:12" x14ac:dyDescent="0.3">
      <c r="A732" s="101"/>
      <c r="B732" s="101"/>
      <c r="C732" s="101"/>
      <c r="D732" s="101"/>
      <c r="E732" s="101"/>
      <c r="F732" s="101"/>
      <c r="G732" s="102"/>
      <c r="H732" s="102">
        <f>SUM(H8:H731)</f>
        <v>64220.962500000074</v>
      </c>
      <c r="I732" s="102">
        <f>SUM(I8:I731)</f>
        <v>3753.8</v>
      </c>
      <c r="J732" s="102">
        <f>SUM(J8:J731)</f>
        <v>60467.162500000064</v>
      </c>
      <c r="K732" s="101"/>
      <c r="L732" s="101"/>
    </row>
  </sheetData>
  <mergeCells count="1064">
    <mergeCell ref="A2:L2"/>
    <mergeCell ref="A3:L3"/>
    <mergeCell ref="A4:L4"/>
    <mergeCell ref="K11:K12"/>
    <mergeCell ref="L11:L12"/>
    <mergeCell ref="D7:E7"/>
    <mergeCell ref="A8:A9"/>
    <mergeCell ref="C8:C9"/>
    <mergeCell ref="D8:D9"/>
    <mergeCell ref="A25:A26"/>
    <mergeCell ref="C25:C26"/>
    <mergeCell ref="D25:D26"/>
    <mergeCell ref="A27:A28"/>
    <mergeCell ref="C27:C28"/>
    <mergeCell ref="D27:D28"/>
    <mergeCell ref="A21:A22"/>
    <mergeCell ref="C21:C22"/>
    <mergeCell ref="D21:D22"/>
    <mergeCell ref="A17:A18"/>
    <mergeCell ref="C17:C18"/>
    <mergeCell ref="D17:D18"/>
    <mergeCell ref="A19:A20"/>
    <mergeCell ref="C19:C20"/>
    <mergeCell ref="D19:D20"/>
    <mergeCell ref="A37:A38"/>
    <mergeCell ref="C37:C38"/>
    <mergeCell ref="D37:D38"/>
    <mergeCell ref="A193:A194"/>
    <mergeCell ref="A13:A14"/>
    <mergeCell ref="C13:C14"/>
    <mergeCell ref="D13:D14"/>
    <mergeCell ref="A15:A16"/>
    <mergeCell ref="C15:C16"/>
    <mergeCell ref="D15:D16"/>
    <mergeCell ref="A10:A12"/>
    <mergeCell ref="C10:C12"/>
    <mergeCell ref="D11:D12"/>
    <mergeCell ref="A39:A40"/>
    <mergeCell ref="C39:C40"/>
    <mergeCell ref="D39:D40"/>
    <mergeCell ref="A33:A34"/>
    <mergeCell ref="C33:C34"/>
    <mergeCell ref="D33:D34"/>
    <mergeCell ref="A35:A36"/>
    <mergeCell ref="C35:C36"/>
    <mergeCell ref="D35:D36"/>
    <mergeCell ref="A29:A30"/>
    <mergeCell ref="C29:C30"/>
    <mergeCell ref="D29:D30"/>
    <mergeCell ref="A31:A32"/>
    <mergeCell ref="C31:C32"/>
    <mergeCell ref="D31:D32"/>
    <mergeCell ref="A23:A24"/>
    <mergeCell ref="C23:C24"/>
    <mergeCell ref="D23:D24"/>
    <mergeCell ref="A49:A50"/>
    <mergeCell ref="C49:C50"/>
    <mergeCell ref="D49:D50"/>
    <mergeCell ref="A51:A52"/>
    <mergeCell ref="C51:C52"/>
    <mergeCell ref="D51:D52"/>
    <mergeCell ref="A45:A46"/>
    <mergeCell ref="C45:C46"/>
    <mergeCell ref="D45:D46"/>
    <mergeCell ref="A47:A48"/>
    <mergeCell ref="C47:C48"/>
    <mergeCell ref="D47:D48"/>
    <mergeCell ref="A41:A42"/>
    <mergeCell ref="C41:C42"/>
    <mergeCell ref="D41:D42"/>
    <mergeCell ref="A43:A44"/>
    <mergeCell ref="C43:C44"/>
    <mergeCell ref="D43:D44"/>
    <mergeCell ref="A61:A62"/>
    <mergeCell ref="C61:C62"/>
    <mergeCell ref="D61:D62"/>
    <mergeCell ref="A63:A64"/>
    <mergeCell ref="C63:C64"/>
    <mergeCell ref="D63:D64"/>
    <mergeCell ref="A57:A58"/>
    <mergeCell ref="C57:C58"/>
    <mergeCell ref="D57:D58"/>
    <mergeCell ref="A59:A60"/>
    <mergeCell ref="C59:C60"/>
    <mergeCell ref="D59:D60"/>
    <mergeCell ref="A53:A54"/>
    <mergeCell ref="C53:C54"/>
    <mergeCell ref="D53:D54"/>
    <mergeCell ref="A55:A56"/>
    <mergeCell ref="C55:C56"/>
    <mergeCell ref="D55:D56"/>
    <mergeCell ref="A74:A75"/>
    <mergeCell ref="C74:C75"/>
    <mergeCell ref="D74:D75"/>
    <mergeCell ref="A76:A77"/>
    <mergeCell ref="C76:C77"/>
    <mergeCell ref="D76:D77"/>
    <mergeCell ref="A69:A71"/>
    <mergeCell ref="C69:C71"/>
    <mergeCell ref="D69:D70"/>
    <mergeCell ref="A72:A73"/>
    <mergeCell ref="C72:C73"/>
    <mergeCell ref="D72:D73"/>
    <mergeCell ref="A65:A66"/>
    <mergeCell ref="C65:C66"/>
    <mergeCell ref="D65:D66"/>
    <mergeCell ref="A67:A68"/>
    <mergeCell ref="C67:C68"/>
    <mergeCell ref="D67:D68"/>
    <mergeCell ref="A86:A87"/>
    <mergeCell ref="C86:C87"/>
    <mergeCell ref="D86:D87"/>
    <mergeCell ref="A88:A89"/>
    <mergeCell ref="C88:C89"/>
    <mergeCell ref="D88:D89"/>
    <mergeCell ref="A82:A83"/>
    <mergeCell ref="C82:C83"/>
    <mergeCell ref="D82:D83"/>
    <mergeCell ref="A84:A85"/>
    <mergeCell ref="C84:C85"/>
    <mergeCell ref="D84:D85"/>
    <mergeCell ref="A78:A79"/>
    <mergeCell ref="C78:C79"/>
    <mergeCell ref="D78:D79"/>
    <mergeCell ref="A80:A81"/>
    <mergeCell ref="C80:C81"/>
    <mergeCell ref="D80:D81"/>
    <mergeCell ref="A98:A99"/>
    <mergeCell ref="C98:C99"/>
    <mergeCell ref="D98:D99"/>
    <mergeCell ref="A100:A101"/>
    <mergeCell ref="C100:C101"/>
    <mergeCell ref="D100:D101"/>
    <mergeCell ref="A94:A95"/>
    <mergeCell ref="C94:C95"/>
    <mergeCell ref="D94:D95"/>
    <mergeCell ref="A96:A97"/>
    <mergeCell ref="C96:C97"/>
    <mergeCell ref="D96:D97"/>
    <mergeCell ref="A90:A91"/>
    <mergeCell ref="C90:C91"/>
    <mergeCell ref="D90:D91"/>
    <mergeCell ref="A92:A93"/>
    <mergeCell ref="C92:C93"/>
    <mergeCell ref="D92:D93"/>
    <mergeCell ref="A111:A112"/>
    <mergeCell ref="C111:C112"/>
    <mergeCell ref="D111:D112"/>
    <mergeCell ref="A113:A114"/>
    <mergeCell ref="C113:C114"/>
    <mergeCell ref="D113:D114"/>
    <mergeCell ref="A107:A108"/>
    <mergeCell ref="C107:C108"/>
    <mergeCell ref="D107:D108"/>
    <mergeCell ref="A109:A110"/>
    <mergeCell ref="C109:C110"/>
    <mergeCell ref="D109:D110"/>
    <mergeCell ref="A102:A104"/>
    <mergeCell ref="C102:C104"/>
    <mergeCell ref="D102:D104"/>
    <mergeCell ref="A105:A106"/>
    <mergeCell ref="C105:C106"/>
    <mergeCell ref="D105:D106"/>
    <mergeCell ref="A123:A124"/>
    <mergeCell ref="C123:C124"/>
    <mergeCell ref="A125:A126"/>
    <mergeCell ref="C125:C126"/>
    <mergeCell ref="A127:A128"/>
    <mergeCell ref="C127:C128"/>
    <mergeCell ref="A119:A120"/>
    <mergeCell ref="C119:C120"/>
    <mergeCell ref="D119:D120"/>
    <mergeCell ref="A121:A122"/>
    <mergeCell ref="C121:C122"/>
    <mergeCell ref="D121:D122"/>
    <mergeCell ref="A115:A116"/>
    <mergeCell ref="C115:C116"/>
    <mergeCell ref="D115:D116"/>
    <mergeCell ref="A117:A118"/>
    <mergeCell ref="C117:C118"/>
    <mergeCell ref="D117:D118"/>
    <mergeCell ref="C143:C145"/>
    <mergeCell ref="A146:A147"/>
    <mergeCell ref="C146:C147"/>
    <mergeCell ref="A148:A149"/>
    <mergeCell ref="C148:C149"/>
    <mergeCell ref="A135:A137"/>
    <mergeCell ref="C135:C137"/>
    <mergeCell ref="A138:A139"/>
    <mergeCell ref="C138:C139"/>
    <mergeCell ref="C140:C142"/>
    <mergeCell ref="A129:A130"/>
    <mergeCell ref="C129:C130"/>
    <mergeCell ref="A131:A132"/>
    <mergeCell ref="C131:C132"/>
    <mergeCell ref="A133:A134"/>
    <mergeCell ref="C133:C134"/>
    <mergeCell ref="A140:A142"/>
    <mergeCell ref="A143:A145"/>
    <mergeCell ref="A168:A169"/>
    <mergeCell ref="C168:C169"/>
    <mergeCell ref="D168:D169"/>
    <mergeCell ref="A170:A171"/>
    <mergeCell ref="C170:C171"/>
    <mergeCell ref="A162:A163"/>
    <mergeCell ref="C162:C163"/>
    <mergeCell ref="A164:A165"/>
    <mergeCell ref="C164:C165"/>
    <mergeCell ref="A166:A167"/>
    <mergeCell ref="C166:C167"/>
    <mergeCell ref="C154:C156"/>
    <mergeCell ref="C157:C159"/>
    <mergeCell ref="A160:A161"/>
    <mergeCell ref="C160:C161"/>
    <mergeCell ref="A150:A151"/>
    <mergeCell ref="C150:C151"/>
    <mergeCell ref="D150:D151"/>
    <mergeCell ref="A152:A153"/>
    <mergeCell ref="C152:C153"/>
    <mergeCell ref="D152:D153"/>
    <mergeCell ref="A154:A156"/>
    <mergeCell ref="A157:A159"/>
    <mergeCell ref="A184:A186"/>
    <mergeCell ref="A187:A188"/>
    <mergeCell ref="A189:A190"/>
    <mergeCell ref="A191:A192"/>
    <mergeCell ref="A195:A197"/>
    <mergeCell ref="C195:C197"/>
    <mergeCell ref="A198:A200"/>
    <mergeCell ref="A201:A202"/>
    <mergeCell ref="A203:A204"/>
    <mergeCell ref="A178:A179"/>
    <mergeCell ref="C178:C179"/>
    <mergeCell ref="A180:A181"/>
    <mergeCell ref="C180:C181"/>
    <mergeCell ref="A182:A183"/>
    <mergeCell ref="C182:C183"/>
    <mergeCell ref="A172:A173"/>
    <mergeCell ref="C172:C173"/>
    <mergeCell ref="A174:A175"/>
    <mergeCell ref="C174:C175"/>
    <mergeCell ref="A176:A177"/>
    <mergeCell ref="C176:C177"/>
    <mergeCell ref="C217:C218"/>
    <mergeCell ref="C219:C220"/>
    <mergeCell ref="C221:C222"/>
    <mergeCell ref="C211:C212"/>
    <mergeCell ref="C213:C214"/>
    <mergeCell ref="C215:C216"/>
    <mergeCell ref="C205:C206"/>
    <mergeCell ref="C207:C208"/>
    <mergeCell ref="C209:C210"/>
    <mergeCell ref="C198:C200"/>
    <mergeCell ref="C201:C202"/>
    <mergeCell ref="C203:C204"/>
    <mergeCell ref="C191:C192"/>
    <mergeCell ref="C193:C194"/>
    <mergeCell ref="C184:C186"/>
    <mergeCell ref="C187:C188"/>
    <mergeCell ref="C189:C190"/>
    <mergeCell ref="E234:E235"/>
    <mergeCell ref="K234:K237"/>
    <mergeCell ref="L234:L237"/>
    <mergeCell ref="E236:E237"/>
    <mergeCell ref="F236:F237"/>
    <mergeCell ref="G236:G237"/>
    <mergeCell ref="H236:H237"/>
    <mergeCell ref="I236:I237"/>
    <mergeCell ref="J236:J237"/>
    <mergeCell ref="A230:A231"/>
    <mergeCell ref="C230:C231"/>
    <mergeCell ref="A232:A233"/>
    <mergeCell ref="C232:C233"/>
    <mergeCell ref="C234:C237"/>
    <mergeCell ref="C223:C224"/>
    <mergeCell ref="C225:C227"/>
    <mergeCell ref="A228:A229"/>
    <mergeCell ref="C228:C229"/>
    <mergeCell ref="A223:A224"/>
    <mergeCell ref="A225:A227"/>
    <mergeCell ref="A234:A237"/>
    <mergeCell ref="C245:C246"/>
    <mergeCell ref="E245:E246"/>
    <mergeCell ref="K245:K246"/>
    <mergeCell ref="L245:L246"/>
    <mergeCell ref="C243:C244"/>
    <mergeCell ref="E243:E244"/>
    <mergeCell ref="K243:K244"/>
    <mergeCell ref="L243:L244"/>
    <mergeCell ref="C241:C242"/>
    <mergeCell ref="E241:E242"/>
    <mergeCell ref="K241:K242"/>
    <mergeCell ref="L241:L242"/>
    <mergeCell ref="C238:C240"/>
    <mergeCell ref="E238:E240"/>
    <mergeCell ref="K238:K240"/>
    <mergeCell ref="L238:L240"/>
    <mergeCell ref="F239:F240"/>
    <mergeCell ref="G239:G240"/>
    <mergeCell ref="H239:H240"/>
    <mergeCell ref="I239:I240"/>
    <mergeCell ref="J239:J240"/>
    <mergeCell ref="C250:C252"/>
    <mergeCell ref="E250:E252"/>
    <mergeCell ref="K250:K252"/>
    <mergeCell ref="L250:L252"/>
    <mergeCell ref="F251:F252"/>
    <mergeCell ref="G251:G252"/>
    <mergeCell ref="H251:H252"/>
    <mergeCell ref="I251:I252"/>
    <mergeCell ref="J251:J252"/>
    <mergeCell ref="C247:C249"/>
    <mergeCell ref="E247:E249"/>
    <mergeCell ref="K247:K249"/>
    <mergeCell ref="L247:L249"/>
    <mergeCell ref="F248:F249"/>
    <mergeCell ref="G248:G249"/>
    <mergeCell ref="H248:H249"/>
    <mergeCell ref="I248:I249"/>
    <mergeCell ref="J248:J249"/>
    <mergeCell ref="C253:C256"/>
    <mergeCell ref="E253:E256"/>
    <mergeCell ref="K253:K256"/>
    <mergeCell ref="L253:L256"/>
    <mergeCell ref="F254:F256"/>
    <mergeCell ref="G254:G256"/>
    <mergeCell ref="H254:H256"/>
    <mergeCell ref="I254:I256"/>
    <mergeCell ref="J254:J256"/>
    <mergeCell ref="C266:C268"/>
    <mergeCell ref="E266:E268"/>
    <mergeCell ref="K266:K268"/>
    <mergeCell ref="L266:L268"/>
    <mergeCell ref="F267:F268"/>
    <mergeCell ref="G267:G268"/>
    <mergeCell ref="H267:H268"/>
    <mergeCell ref="I267:I268"/>
    <mergeCell ref="F270:F272"/>
    <mergeCell ref="G270:G272"/>
    <mergeCell ref="H270:H272"/>
    <mergeCell ref="I270:I272"/>
    <mergeCell ref="J270:J272"/>
    <mergeCell ref="A260:A261"/>
    <mergeCell ref="C260:C261"/>
    <mergeCell ref="E260:E261"/>
    <mergeCell ref="K260:K261"/>
    <mergeCell ref="L260:L261"/>
    <mergeCell ref="C257:C259"/>
    <mergeCell ref="E257:E259"/>
    <mergeCell ref="K257:K259"/>
    <mergeCell ref="L257:L259"/>
    <mergeCell ref="F258:F259"/>
    <mergeCell ref="G258:G259"/>
    <mergeCell ref="H258:H259"/>
    <mergeCell ref="I258:I259"/>
    <mergeCell ref="J258:J259"/>
    <mergeCell ref="A266:A268"/>
    <mergeCell ref="C277:C279"/>
    <mergeCell ref="E277:E279"/>
    <mergeCell ref="K277:K279"/>
    <mergeCell ref="L277:L279"/>
    <mergeCell ref="F278:F279"/>
    <mergeCell ref="G278:G279"/>
    <mergeCell ref="H278:H279"/>
    <mergeCell ref="I278:I279"/>
    <mergeCell ref="J278:J279"/>
    <mergeCell ref="J267:J268"/>
    <mergeCell ref="A264:A265"/>
    <mergeCell ref="C264:C265"/>
    <mergeCell ref="E264:E265"/>
    <mergeCell ref="K264:K265"/>
    <mergeCell ref="L264:L265"/>
    <mergeCell ref="A262:A263"/>
    <mergeCell ref="C262:C263"/>
    <mergeCell ref="E262:E263"/>
    <mergeCell ref="K262:K263"/>
    <mergeCell ref="L262:L263"/>
    <mergeCell ref="C275:C276"/>
    <mergeCell ref="E275:E276"/>
    <mergeCell ref="K275:K276"/>
    <mergeCell ref="L275:L276"/>
    <mergeCell ref="C273:C274"/>
    <mergeCell ref="E273:E274"/>
    <mergeCell ref="K273:K274"/>
    <mergeCell ref="L273:L274"/>
    <mergeCell ref="C269:C272"/>
    <mergeCell ref="E269:E272"/>
    <mergeCell ref="K269:K272"/>
    <mergeCell ref="L269:L272"/>
    <mergeCell ref="C286:C287"/>
    <mergeCell ref="E286:E287"/>
    <mergeCell ref="C288:C295"/>
    <mergeCell ref="E288:E291"/>
    <mergeCell ref="E294:E295"/>
    <mergeCell ref="C284:C285"/>
    <mergeCell ref="E284:E285"/>
    <mergeCell ref="K284:K285"/>
    <mergeCell ref="L284:L285"/>
    <mergeCell ref="A282:A283"/>
    <mergeCell ref="C282:C283"/>
    <mergeCell ref="E282:E283"/>
    <mergeCell ref="K282:K283"/>
    <mergeCell ref="L282:L283"/>
    <mergeCell ref="A280:A281"/>
    <mergeCell ref="C280:C281"/>
    <mergeCell ref="E280:E281"/>
    <mergeCell ref="K280:K281"/>
    <mergeCell ref="L280:L281"/>
    <mergeCell ref="L294:L295"/>
    <mergeCell ref="C296:C299"/>
    <mergeCell ref="E296:E299"/>
    <mergeCell ref="F297:F299"/>
    <mergeCell ref="G297:G299"/>
    <mergeCell ref="H297:H299"/>
    <mergeCell ref="I297:I299"/>
    <mergeCell ref="K297:K299"/>
    <mergeCell ref="L297:L299"/>
    <mergeCell ref="F294:F295"/>
    <mergeCell ref="G294:G295"/>
    <mergeCell ref="H294:H295"/>
    <mergeCell ref="I294:I295"/>
    <mergeCell ref="K294:K295"/>
    <mergeCell ref="L289:L291"/>
    <mergeCell ref="E292:E293"/>
    <mergeCell ref="F292:F293"/>
    <mergeCell ref="G292:G293"/>
    <mergeCell ref="H292:H293"/>
    <mergeCell ref="I292:I293"/>
    <mergeCell ref="K292:K293"/>
    <mergeCell ref="L292:L293"/>
    <mergeCell ref="F289:F291"/>
    <mergeCell ref="G289:G291"/>
    <mergeCell ref="H289:H291"/>
    <mergeCell ref="I289:I291"/>
    <mergeCell ref="K289:K291"/>
    <mergeCell ref="H305:H306"/>
    <mergeCell ref="I305:I306"/>
    <mergeCell ref="K305:K306"/>
    <mergeCell ref="L305:L306"/>
    <mergeCell ref="E307:E309"/>
    <mergeCell ref="F307:F309"/>
    <mergeCell ref="G307:G309"/>
    <mergeCell ref="H307:H309"/>
    <mergeCell ref="I307:I309"/>
    <mergeCell ref="K307:K309"/>
    <mergeCell ref="L307:L309"/>
    <mergeCell ref="C304:C309"/>
    <mergeCell ref="E304:E306"/>
    <mergeCell ref="F305:F306"/>
    <mergeCell ref="G305:G306"/>
    <mergeCell ref="E302:E303"/>
    <mergeCell ref="F302:F303"/>
    <mergeCell ref="G302:G303"/>
    <mergeCell ref="H302:H303"/>
    <mergeCell ref="I302:I303"/>
    <mergeCell ref="K302:K303"/>
    <mergeCell ref="L302:L303"/>
    <mergeCell ref="C300:C303"/>
    <mergeCell ref="E300:E301"/>
    <mergeCell ref="I300:I301"/>
    <mergeCell ref="K300:K301"/>
    <mergeCell ref="L300:L301"/>
    <mergeCell ref="H315:H316"/>
    <mergeCell ref="I315:I316"/>
    <mergeCell ref="K315:K316"/>
    <mergeCell ref="L315:L316"/>
    <mergeCell ref="E317:E318"/>
    <mergeCell ref="F317:F318"/>
    <mergeCell ref="G317:G318"/>
    <mergeCell ref="H317:H318"/>
    <mergeCell ref="I317:I318"/>
    <mergeCell ref="K317:K318"/>
    <mergeCell ref="L317:L318"/>
    <mergeCell ref="C314:C318"/>
    <mergeCell ref="E314:E316"/>
    <mergeCell ref="F315:F316"/>
    <mergeCell ref="G315:G316"/>
    <mergeCell ref="G312:G313"/>
    <mergeCell ref="H312:H313"/>
    <mergeCell ref="I312:I313"/>
    <mergeCell ref="K312:K313"/>
    <mergeCell ref="L312:L313"/>
    <mergeCell ref="C310:C313"/>
    <mergeCell ref="E310:E311"/>
    <mergeCell ref="E312:E313"/>
    <mergeCell ref="F312:F313"/>
    <mergeCell ref="C327:C330"/>
    <mergeCell ref="E327:E328"/>
    <mergeCell ref="E329:E330"/>
    <mergeCell ref="F329:F330"/>
    <mergeCell ref="G325:G326"/>
    <mergeCell ref="H325:H326"/>
    <mergeCell ref="I325:I326"/>
    <mergeCell ref="K325:K326"/>
    <mergeCell ref="L325:L326"/>
    <mergeCell ref="C323:C326"/>
    <mergeCell ref="E323:E324"/>
    <mergeCell ref="E325:E326"/>
    <mergeCell ref="F325:F326"/>
    <mergeCell ref="C319:C320"/>
    <mergeCell ref="E319:E320"/>
    <mergeCell ref="C321:C322"/>
    <mergeCell ref="E321:E322"/>
    <mergeCell ref="E344:E348"/>
    <mergeCell ref="F344:F348"/>
    <mergeCell ref="G344:G348"/>
    <mergeCell ref="H344:H348"/>
    <mergeCell ref="I344:I348"/>
    <mergeCell ref="K344:K348"/>
    <mergeCell ref="L344:L348"/>
    <mergeCell ref="F341:F343"/>
    <mergeCell ref="G341:G343"/>
    <mergeCell ref="H341:H343"/>
    <mergeCell ref="I341:I343"/>
    <mergeCell ref="K341:K343"/>
    <mergeCell ref="G329:G330"/>
    <mergeCell ref="H329:H330"/>
    <mergeCell ref="I329:I330"/>
    <mergeCell ref="K329:K330"/>
    <mergeCell ref="L329:L330"/>
    <mergeCell ref="E353:E355"/>
    <mergeCell ref="F354:F355"/>
    <mergeCell ref="G354:G355"/>
    <mergeCell ref="G351:G352"/>
    <mergeCell ref="H351:H352"/>
    <mergeCell ref="I351:I352"/>
    <mergeCell ref="K351:K352"/>
    <mergeCell ref="L351:L352"/>
    <mergeCell ref="C349:C352"/>
    <mergeCell ref="E349:E350"/>
    <mergeCell ref="E351:E352"/>
    <mergeCell ref="F351:F352"/>
    <mergeCell ref="C338:C339"/>
    <mergeCell ref="E338:E339"/>
    <mergeCell ref="C340:C348"/>
    <mergeCell ref="E340:E343"/>
    <mergeCell ref="H332:H333"/>
    <mergeCell ref="I332:I333"/>
    <mergeCell ref="K332:K333"/>
    <mergeCell ref="L332:L333"/>
    <mergeCell ref="E334:E337"/>
    <mergeCell ref="F334:F337"/>
    <mergeCell ref="G334:G337"/>
    <mergeCell ref="H334:H337"/>
    <mergeCell ref="I334:I337"/>
    <mergeCell ref="K334:K337"/>
    <mergeCell ref="L334:L337"/>
    <mergeCell ref="C331:C337"/>
    <mergeCell ref="E331:E333"/>
    <mergeCell ref="F332:F333"/>
    <mergeCell ref="G332:G333"/>
    <mergeCell ref="L341:L343"/>
    <mergeCell ref="L362:L363"/>
    <mergeCell ref="A364:A365"/>
    <mergeCell ref="C364:C365"/>
    <mergeCell ref="E364:E365"/>
    <mergeCell ref="A366:A367"/>
    <mergeCell ref="C366:C367"/>
    <mergeCell ref="E366:E367"/>
    <mergeCell ref="F362:F363"/>
    <mergeCell ref="G362:G363"/>
    <mergeCell ref="H362:H363"/>
    <mergeCell ref="I362:I363"/>
    <mergeCell ref="K362:K363"/>
    <mergeCell ref="C358:C360"/>
    <mergeCell ref="E358:E359"/>
    <mergeCell ref="C361:C363"/>
    <mergeCell ref="E361:E363"/>
    <mergeCell ref="A349:A352"/>
    <mergeCell ref="A353:A357"/>
    <mergeCell ref="A358:A360"/>
    <mergeCell ref="A361:A363"/>
    <mergeCell ref="H354:H355"/>
    <mergeCell ref="I354:I355"/>
    <mergeCell ref="K354:K355"/>
    <mergeCell ref="L354:L355"/>
    <mergeCell ref="E356:E357"/>
    <mergeCell ref="F356:F357"/>
    <mergeCell ref="G356:G357"/>
    <mergeCell ref="H356:H357"/>
    <mergeCell ref="I356:I357"/>
    <mergeCell ref="K356:K357"/>
    <mergeCell ref="L356:L357"/>
    <mergeCell ref="C353:C357"/>
    <mergeCell ref="H373:H374"/>
    <mergeCell ref="I373:I374"/>
    <mergeCell ref="K373:K374"/>
    <mergeCell ref="L373:L374"/>
    <mergeCell ref="C375:C376"/>
    <mergeCell ref="E375:E376"/>
    <mergeCell ref="C372:C374"/>
    <mergeCell ref="E372:E374"/>
    <mergeCell ref="F373:F374"/>
    <mergeCell ref="G373:G374"/>
    <mergeCell ref="A368:A369"/>
    <mergeCell ref="C368:C369"/>
    <mergeCell ref="E368:E369"/>
    <mergeCell ref="A370:A371"/>
    <mergeCell ref="C370:C371"/>
    <mergeCell ref="D370:D371"/>
    <mergeCell ref="E370:E371"/>
    <mergeCell ref="A372:A374"/>
    <mergeCell ref="A375:A376"/>
    <mergeCell ref="C383:C384"/>
    <mergeCell ref="E383:E384"/>
    <mergeCell ref="C385:C386"/>
    <mergeCell ref="E385:E386"/>
    <mergeCell ref="H378:H379"/>
    <mergeCell ref="I378:I379"/>
    <mergeCell ref="K378:K379"/>
    <mergeCell ref="L378:L379"/>
    <mergeCell ref="C380:C382"/>
    <mergeCell ref="E380:E382"/>
    <mergeCell ref="F381:F382"/>
    <mergeCell ref="G381:G382"/>
    <mergeCell ref="H381:H382"/>
    <mergeCell ref="I381:I382"/>
    <mergeCell ref="J381:J382"/>
    <mergeCell ref="K381:K382"/>
    <mergeCell ref="L381:L382"/>
    <mergeCell ref="C377:C379"/>
    <mergeCell ref="E377:E379"/>
    <mergeCell ref="F378:F379"/>
    <mergeCell ref="G378:G379"/>
    <mergeCell ref="C405:C407"/>
    <mergeCell ref="A408:A409"/>
    <mergeCell ref="C408:C409"/>
    <mergeCell ref="A410:A411"/>
    <mergeCell ref="C410:C411"/>
    <mergeCell ref="C399:C400"/>
    <mergeCell ref="C401:C402"/>
    <mergeCell ref="C403:C404"/>
    <mergeCell ref="C395:C396"/>
    <mergeCell ref="C397:C398"/>
    <mergeCell ref="L397:L398"/>
    <mergeCell ref="C389:C392"/>
    <mergeCell ref="L389:L392"/>
    <mergeCell ref="C393:C394"/>
    <mergeCell ref="C387:C388"/>
    <mergeCell ref="D387:D388"/>
    <mergeCell ref="E387:E388"/>
    <mergeCell ref="A387:A388"/>
    <mergeCell ref="A389:A392"/>
    <mergeCell ref="A393:A394"/>
    <mergeCell ref="A395:A396"/>
    <mergeCell ref="A397:A398"/>
    <mergeCell ref="A399:A400"/>
    <mergeCell ref="A401:A402"/>
    <mergeCell ref="A403:A404"/>
    <mergeCell ref="A405:A407"/>
    <mergeCell ref="L431:L433"/>
    <mergeCell ref="C434:C436"/>
    <mergeCell ref="I434:I435"/>
    <mergeCell ref="K434:K435"/>
    <mergeCell ref="L434:L435"/>
    <mergeCell ref="K423:K425"/>
    <mergeCell ref="L423:L425"/>
    <mergeCell ref="C427:C428"/>
    <mergeCell ref="C429:C430"/>
    <mergeCell ref="C419:C420"/>
    <mergeCell ref="C421:C422"/>
    <mergeCell ref="C423:C426"/>
    <mergeCell ref="A412:A413"/>
    <mergeCell ref="C412:C413"/>
    <mergeCell ref="C414:C416"/>
    <mergeCell ref="C417:C418"/>
    <mergeCell ref="A414:A416"/>
    <mergeCell ref="A417:A418"/>
    <mergeCell ref="A419:A420"/>
    <mergeCell ref="A421:A422"/>
    <mergeCell ref="A423:A426"/>
    <mergeCell ref="A427:A428"/>
    <mergeCell ref="A429:A430"/>
    <mergeCell ref="D456:D457"/>
    <mergeCell ref="E456:E457"/>
    <mergeCell ref="A458:A459"/>
    <mergeCell ref="C458:C459"/>
    <mergeCell ref="D458:D459"/>
    <mergeCell ref="E458:E459"/>
    <mergeCell ref="C450:C452"/>
    <mergeCell ref="C453:C455"/>
    <mergeCell ref="A456:A457"/>
    <mergeCell ref="C456:C457"/>
    <mergeCell ref="C443:C444"/>
    <mergeCell ref="C445:C446"/>
    <mergeCell ref="C447:C449"/>
    <mergeCell ref="C437:C438"/>
    <mergeCell ref="C439:C440"/>
    <mergeCell ref="C441:C442"/>
    <mergeCell ref="C431:C433"/>
    <mergeCell ref="A447:A449"/>
    <mergeCell ref="A450:A452"/>
    <mergeCell ref="A453:A455"/>
    <mergeCell ref="A431:A433"/>
    <mergeCell ref="A434:A436"/>
    <mergeCell ref="A437:A438"/>
    <mergeCell ref="A439:A440"/>
    <mergeCell ref="A441:A442"/>
    <mergeCell ref="A443:A444"/>
    <mergeCell ref="A445:A446"/>
    <mergeCell ref="A468:A469"/>
    <mergeCell ref="C468:C469"/>
    <mergeCell ref="D468:D469"/>
    <mergeCell ref="E468:E469"/>
    <mergeCell ref="A470:A471"/>
    <mergeCell ref="C470:C471"/>
    <mergeCell ref="D470:D471"/>
    <mergeCell ref="E470:E471"/>
    <mergeCell ref="A464:A465"/>
    <mergeCell ref="C464:C465"/>
    <mergeCell ref="D464:D465"/>
    <mergeCell ref="E464:E465"/>
    <mergeCell ref="A466:A467"/>
    <mergeCell ref="C466:C467"/>
    <mergeCell ref="D466:D467"/>
    <mergeCell ref="E466:E467"/>
    <mergeCell ref="A460:A461"/>
    <mergeCell ref="C460:C461"/>
    <mergeCell ref="D460:D461"/>
    <mergeCell ref="E460:E461"/>
    <mergeCell ref="A462:A463"/>
    <mergeCell ref="C462:C463"/>
    <mergeCell ref="D462:D463"/>
    <mergeCell ref="E462:E463"/>
    <mergeCell ref="A480:A481"/>
    <mergeCell ref="C480:C481"/>
    <mergeCell ref="D480:D481"/>
    <mergeCell ref="E480:E481"/>
    <mergeCell ref="C482:C484"/>
    <mergeCell ref="A476:A477"/>
    <mergeCell ref="C476:C477"/>
    <mergeCell ref="D476:D477"/>
    <mergeCell ref="E476:E477"/>
    <mergeCell ref="A478:A479"/>
    <mergeCell ref="C478:C479"/>
    <mergeCell ref="D478:D479"/>
    <mergeCell ref="E478:E479"/>
    <mergeCell ref="A482:A484"/>
    <mergeCell ref="A472:A473"/>
    <mergeCell ref="C472:C473"/>
    <mergeCell ref="D472:D473"/>
    <mergeCell ref="E472:E473"/>
    <mergeCell ref="A474:A475"/>
    <mergeCell ref="C474:C475"/>
    <mergeCell ref="D474:D475"/>
    <mergeCell ref="E474:E475"/>
    <mergeCell ref="C491:C492"/>
    <mergeCell ref="D491:D492"/>
    <mergeCell ref="E491:E492"/>
    <mergeCell ref="C493:C494"/>
    <mergeCell ref="D493:D494"/>
    <mergeCell ref="E493:E494"/>
    <mergeCell ref="A488:A489"/>
    <mergeCell ref="C488:C489"/>
    <mergeCell ref="D488:D489"/>
    <mergeCell ref="E488:E489"/>
    <mergeCell ref="D490:E490"/>
    <mergeCell ref="A491:A492"/>
    <mergeCell ref="A493:A494"/>
    <mergeCell ref="A495:A496"/>
    <mergeCell ref="D485:E485"/>
    <mergeCell ref="A486:A487"/>
    <mergeCell ref="C486:C487"/>
    <mergeCell ref="D486:D487"/>
    <mergeCell ref="E486:E487"/>
    <mergeCell ref="C505:C506"/>
    <mergeCell ref="D505:D506"/>
    <mergeCell ref="E505:E506"/>
    <mergeCell ref="C507:C509"/>
    <mergeCell ref="C501:C502"/>
    <mergeCell ref="D501:D502"/>
    <mergeCell ref="E501:E502"/>
    <mergeCell ref="C503:C504"/>
    <mergeCell ref="D503:D504"/>
    <mergeCell ref="E503:E504"/>
    <mergeCell ref="D498:E498"/>
    <mergeCell ref="C499:C500"/>
    <mergeCell ref="D499:D500"/>
    <mergeCell ref="E499:E500"/>
    <mergeCell ref="C495:C496"/>
    <mergeCell ref="D495:D496"/>
    <mergeCell ref="E495:E496"/>
    <mergeCell ref="D497:E497"/>
    <mergeCell ref="C522:C523"/>
    <mergeCell ref="D522:D523"/>
    <mergeCell ref="E522:E523"/>
    <mergeCell ref="A524:A525"/>
    <mergeCell ref="C524:C525"/>
    <mergeCell ref="D524:D525"/>
    <mergeCell ref="E524:E525"/>
    <mergeCell ref="A518:A519"/>
    <mergeCell ref="C518:C519"/>
    <mergeCell ref="D518:D519"/>
    <mergeCell ref="E518:E519"/>
    <mergeCell ref="A520:A521"/>
    <mergeCell ref="C520:C521"/>
    <mergeCell ref="D520:D521"/>
    <mergeCell ref="E520:E521"/>
    <mergeCell ref="L511:L512"/>
    <mergeCell ref="C513:C515"/>
    <mergeCell ref="D513:D514"/>
    <mergeCell ref="C516:C517"/>
    <mergeCell ref="D516:D517"/>
    <mergeCell ref="E516:E517"/>
    <mergeCell ref="G511:G512"/>
    <mergeCell ref="H511:H512"/>
    <mergeCell ref="I511:I512"/>
    <mergeCell ref="J511:J512"/>
    <mergeCell ref="K511:K512"/>
    <mergeCell ref="C510:C512"/>
    <mergeCell ref="D510:D512"/>
    <mergeCell ref="E510:E512"/>
    <mergeCell ref="F511:F512"/>
    <mergeCell ref="C533:C534"/>
    <mergeCell ref="C535:C537"/>
    <mergeCell ref="A538:A539"/>
    <mergeCell ref="C538:C539"/>
    <mergeCell ref="A530:A531"/>
    <mergeCell ref="C530:C531"/>
    <mergeCell ref="D530:D531"/>
    <mergeCell ref="E530:E531"/>
    <mergeCell ref="D532:E532"/>
    <mergeCell ref="A533:A534"/>
    <mergeCell ref="A535:A537"/>
    <mergeCell ref="A526:A527"/>
    <mergeCell ref="C526:C527"/>
    <mergeCell ref="D526:D527"/>
    <mergeCell ref="E526:E527"/>
    <mergeCell ref="A528:A529"/>
    <mergeCell ref="C528:C529"/>
    <mergeCell ref="D528:D529"/>
    <mergeCell ref="E528:E529"/>
    <mergeCell ref="C553:C554"/>
    <mergeCell ref="C555:C556"/>
    <mergeCell ref="C557:C559"/>
    <mergeCell ref="A546:A547"/>
    <mergeCell ref="C546:C547"/>
    <mergeCell ref="C548:C550"/>
    <mergeCell ref="C551:C552"/>
    <mergeCell ref="A548:A550"/>
    <mergeCell ref="A551:A552"/>
    <mergeCell ref="A553:A554"/>
    <mergeCell ref="A555:A556"/>
    <mergeCell ref="A540:A541"/>
    <mergeCell ref="C540:C541"/>
    <mergeCell ref="A542:A543"/>
    <mergeCell ref="C542:C543"/>
    <mergeCell ref="A544:A545"/>
    <mergeCell ref="C544:C545"/>
    <mergeCell ref="C585:C586"/>
    <mergeCell ref="C579:C580"/>
    <mergeCell ref="C581:C582"/>
    <mergeCell ref="C583:C584"/>
    <mergeCell ref="C573:C574"/>
    <mergeCell ref="C575:C576"/>
    <mergeCell ref="C577:C578"/>
    <mergeCell ref="C566:C568"/>
    <mergeCell ref="C569:C570"/>
    <mergeCell ref="C571:C572"/>
    <mergeCell ref="A560:A561"/>
    <mergeCell ref="C560:C561"/>
    <mergeCell ref="A562:A563"/>
    <mergeCell ref="C562:C563"/>
    <mergeCell ref="A564:A565"/>
    <mergeCell ref="C564:C565"/>
    <mergeCell ref="A571:A572"/>
    <mergeCell ref="A573:A574"/>
    <mergeCell ref="A575:A576"/>
    <mergeCell ref="A577:A578"/>
    <mergeCell ref="A623:A624"/>
    <mergeCell ref="A590:A592"/>
    <mergeCell ref="A593:A594"/>
    <mergeCell ref="A595:A596"/>
    <mergeCell ref="A597:A598"/>
    <mergeCell ref="A599:A600"/>
    <mergeCell ref="A601:A602"/>
    <mergeCell ref="A603:A604"/>
    <mergeCell ref="A587:A589"/>
    <mergeCell ref="B533:B586"/>
    <mergeCell ref="A579:A580"/>
    <mergeCell ref="A581:A582"/>
    <mergeCell ref="A583:A584"/>
    <mergeCell ref="A585:A586"/>
    <mergeCell ref="A557:A559"/>
    <mergeCell ref="A566:A568"/>
    <mergeCell ref="A569:A570"/>
    <mergeCell ref="B587:B666"/>
    <mergeCell ref="A605:A606"/>
    <mergeCell ref="A607:A608"/>
    <mergeCell ref="A609:A610"/>
    <mergeCell ref="A611:A612"/>
    <mergeCell ref="A613:A614"/>
    <mergeCell ref="A615:A616"/>
    <mergeCell ref="A617:A618"/>
    <mergeCell ref="A619:A620"/>
    <mergeCell ref="A621:A622"/>
    <mergeCell ref="A663:A664"/>
    <mergeCell ref="A665:A666"/>
    <mergeCell ref="A646:A647"/>
    <mergeCell ref="A648:A649"/>
    <mergeCell ref="A650:A652"/>
    <mergeCell ref="A653:A654"/>
    <mergeCell ref="A655:A656"/>
    <mergeCell ref="A657:A658"/>
    <mergeCell ref="A659:A660"/>
    <mergeCell ref="A661:A662"/>
    <mergeCell ref="A640:A641"/>
    <mergeCell ref="A642:A643"/>
    <mergeCell ref="A644:A645"/>
    <mergeCell ref="A638:A639"/>
    <mergeCell ref="A625:A626"/>
    <mergeCell ref="A627:A628"/>
    <mergeCell ref="A629:A630"/>
    <mergeCell ref="A631:A632"/>
    <mergeCell ref="A633:A634"/>
    <mergeCell ref="A635:A637"/>
    <mergeCell ref="C681:C682"/>
    <mergeCell ref="D681:D682"/>
    <mergeCell ref="C683:C685"/>
    <mergeCell ref="D683:D685"/>
    <mergeCell ref="A678:A680"/>
    <mergeCell ref="A681:A682"/>
    <mergeCell ref="A683:A685"/>
    <mergeCell ref="C675:C677"/>
    <mergeCell ref="D675:D677"/>
    <mergeCell ref="C678:C680"/>
    <mergeCell ref="D678:D680"/>
    <mergeCell ref="C669:C671"/>
    <mergeCell ref="D669:D671"/>
    <mergeCell ref="C672:C674"/>
    <mergeCell ref="D672:D674"/>
    <mergeCell ref="C667:C668"/>
    <mergeCell ref="D667:D668"/>
    <mergeCell ref="A667:A668"/>
    <mergeCell ref="A669:A671"/>
    <mergeCell ref="A672:A674"/>
    <mergeCell ref="A675:A677"/>
    <mergeCell ref="A694:A695"/>
    <mergeCell ref="C694:C695"/>
    <mergeCell ref="D694:D695"/>
    <mergeCell ref="A696:A697"/>
    <mergeCell ref="C696:C697"/>
    <mergeCell ref="D696:D697"/>
    <mergeCell ref="A690:A691"/>
    <mergeCell ref="C690:C691"/>
    <mergeCell ref="D690:D691"/>
    <mergeCell ref="A692:A693"/>
    <mergeCell ref="C692:C693"/>
    <mergeCell ref="D692:D693"/>
    <mergeCell ref="A686:A687"/>
    <mergeCell ref="C686:C687"/>
    <mergeCell ref="D686:D687"/>
    <mergeCell ref="A688:A689"/>
    <mergeCell ref="C688:C689"/>
    <mergeCell ref="D688:D689"/>
    <mergeCell ref="C712:C713"/>
    <mergeCell ref="D712:D713"/>
    <mergeCell ref="A706:A707"/>
    <mergeCell ref="C706:C707"/>
    <mergeCell ref="D706:D707"/>
    <mergeCell ref="A708:A709"/>
    <mergeCell ref="C708:C709"/>
    <mergeCell ref="D708:D709"/>
    <mergeCell ref="A702:A703"/>
    <mergeCell ref="C702:C703"/>
    <mergeCell ref="D702:D703"/>
    <mergeCell ref="A704:A705"/>
    <mergeCell ref="C704:C705"/>
    <mergeCell ref="D704:D705"/>
    <mergeCell ref="A698:A699"/>
    <mergeCell ref="C698:C699"/>
    <mergeCell ref="D698:D699"/>
    <mergeCell ref="A700:A701"/>
    <mergeCell ref="C700:C701"/>
    <mergeCell ref="D700:D701"/>
    <mergeCell ref="A730:A731"/>
    <mergeCell ref="C730:C731"/>
    <mergeCell ref="D730:D731"/>
    <mergeCell ref="A726:A727"/>
    <mergeCell ref="C726:C727"/>
    <mergeCell ref="D726:D727"/>
    <mergeCell ref="A728:A729"/>
    <mergeCell ref="C728:C729"/>
    <mergeCell ref="D728:D729"/>
    <mergeCell ref="A722:A723"/>
    <mergeCell ref="C722:C723"/>
    <mergeCell ref="D722:D723"/>
    <mergeCell ref="A724:A725"/>
    <mergeCell ref="C724:C725"/>
    <mergeCell ref="D724:D725"/>
    <mergeCell ref="A718:A719"/>
    <mergeCell ref="C718:C719"/>
    <mergeCell ref="D718:D719"/>
    <mergeCell ref="A720:A721"/>
    <mergeCell ref="C720:C721"/>
    <mergeCell ref="D720:D721"/>
    <mergeCell ref="B667:B731"/>
    <mergeCell ref="A714:A715"/>
    <mergeCell ref="C714:C715"/>
    <mergeCell ref="D714:D715"/>
    <mergeCell ref="A716:A717"/>
    <mergeCell ref="C716:C717"/>
    <mergeCell ref="D716:D717"/>
    <mergeCell ref="A710:A711"/>
    <mergeCell ref="C710:C711"/>
    <mergeCell ref="D710:D711"/>
    <mergeCell ref="A712:A713"/>
    <mergeCell ref="A277:A279"/>
    <mergeCell ref="A288:A295"/>
    <mergeCell ref="A296:A299"/>
    <mergeCell ref="A300:A303"/>
    <mergeCell ref="A304:A309"/>
    <mergeCell ref="A338:A339"/>
    <mergeCell ref="A284:A285"/>
    <mergeCell ref="A238:A240"/>
    <mergeCell ref="A241:A242"/>
    <mergeCell ref="A243:A244"/>
    <mergeCell ref="A245:A246"/>
    <mergeCell ref="A247:A249"/>
    <mergeCell ref="A250:A252"/>
    <mergeCell ref="A253:A256"/>
    <mergeCell ref="A257:A259"/>
    <mergeCell ref="A205:A206"/>
    <mergeCell ref="A207:A208"/>
    <mergeCell ref="A209:A210"/>
    <mergeCell ref="A211:A212"/>
    <mergeCell ref="A213:A214"/>
    <mergeCell ref="A215:A216"/>
    <mergeCell ref="A217:A218"/>
    <mergeCell ref="A219:A220"/>
    <mergeCell ref="A221:A222"/>
    <mergeCell ref="A286:A287"/>
    <mergeCell ref="A499:A500"/>
    <mergeCell ref="A501:A502"/>
    <mergeCell ref="A503:A504"/>
    <mergeCell ref="A505:A506"/>
    <mergeCell ref="A507:A509"/>
    <mergeCell ref="A510:A512"/>
    <mergeCell ref="A513:A515"/>
    <mergeCell ref="A516:A517"/>
    <mergeCell ref="A522:A523"/>
    <mergeCell ref="B8:B44"/>
    <mergeCell ref="B45:B122"/>
    <mergeCell ref="B123:B169"/>
    <mergeCell ref="B170:B233"/>
    <mergeCell ref="B234:B285"/>
    <mergeCell ref="B286:B388"/>
    <mergeCell ref="B389:B446"/>
    <mergeCell ref="B447:B532"/>
    <mergeCell ref="A377:A379"/>
    <mergeCell ref="A380:A382"/>
    <mergeCell ref="A383:A384"/>
    <mergeCell ref="A385:A386"/>
    <mergeCell ref="A310:A313"/>
    <mergeCell ref="A314:A318"/>
    <mergeCell ref="A319:A320"/>
    <mergeCell ref="A321:A322"/>
    <mergeCell ref="A323:A326"/>
    <mergeCell ref="A327:A330"/>
    <mergeCell ref="A331:A337"/>
    <mergeCell ref="A340:A348"/>
    <mergeCell ref="A269:A272"/>
    <mergeCell ref="A273:A274"/>
    <mergeCell ref="A275:A276"/>
  </mergeCells>
  <conditionalFormatting sqref="K284:K285">
    <cfRule type="notContainsBlanks" dxfId="0" priority="1">
      <formula>LEN(TRIM(K284))&gt;0</formula>
    </cfRule>
  </conditionalFormatting>
  <pageMargins left="0.70866141732283472" right="0.70866141732283472" top="0.74803149606299213" bottom="0.74803149606299213" header="0.31496062992125984" footer="0.31496062992125984"/>
  <pageSetup paperSize="9" scale="34" orientation="portrait" r:id="rId1"/>
  <rowBreaks count="10" manualBreakCount="10">
    <brk id="44" max="11" man="1"/>
    <brk id="122" max="11" man="1"/>
    <brk id="169" max="11" man="1"/>
    <brk id="233" max="11" man="1"/>
    <brk id="285" max="11" man="1"/>
    <brk id="388" max="11" man="1"/>
    <brk id="446" max="11" man="1"/>
    <brk id="532" max="11" man="1"/>
    <brk id="586" max="11" man="1"/>
    <brk id="666"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16"/>
  <sheetViews>
    <sheetView workbookViewId="0">
      <selection activeCell="J10" sqref="J10"/>
    </sheetView>
  </sheetViews>
  <sheetFormatPr defaultRowHeight="14.4" x14ac:dyDescent="0.3"/>
  <cols>
    <col min="2" max="2" width="16.88671875" customWidth="1"/>
    <col min="3" max="3" width="13.33203125" customWidth="1"/>
    <col min="4" max="4" width="13" customWidth="1"/>
    <col min="5" max="5" width="14.6640625" customWidth="1"/>
  </cols>
  <sheetData>
    <row r="2" spans="1:5" ht="16.8" x14ac:dyDescent="0.3">
      <c r="A2" s="196" t="s">
        <v>12</v>
      </c>
      <c r="B2" s="196"/>
      <c r="C2" s="196"/>
      <c r="D2" s="196"/>
      <c r="E2" s="196"/>
    </row>
    <row r="3" spans="1:5" ht="16.8" x14ac:dyDescent="0.3">
      <c r="A3" s="197" t="s">
        <v>18</v>
      </c>
      <c r="B3" s="197"/>
      <c r="C3" s="197"/>
      <c r="D3" s="197"/>
      <c r="E3" s="197"/>
    </row>
    <row r="4" spans="1:5" ht="84" x14ac:dyDescent="0.3">
      <c r="A4" s="4" t="s">
        <v>0</v>
      </c>
      <c r="B4" s="5" t="s">
        <v>17</v>
      </c>
      <c r="C4" s="5" t="s">
        <v>14</v>
      </c>
      <c r="D4" s="5" t="s">
        <v>16</v>
      </c>
      <c r="E4" s="5" t="s">
        <v>15</v>
      </c>
    </row>
    <row r="5" spans="1:5" ht="16.8" x14ac:dyDescent="0.3">
      <c r="A5" s="2">
        <v>1</v>
      </c>
      <c r="B5" s="2" t="s">
        <v>1</v>
      </c>
      <c r="C5" s="100">
        <v>2566.2000000000003</v>
      </c>
      <c r="D5" s="100">
        <v>349</v>
      </c>
      <c r="E5" s="3">
        <f t="shared" ref="E5:E15" si="0">C5-D5</f>
        <v>2217.2000000000003</v>
      </c>
    </row>
    <row r="6" spans="1:5" ht="16.8" x14ac:dyDescent="0.3">
      <c r="A6" s="2">
        <v>2</v>
      </c>
      <c r="B6" s="2" t="s">
        <v>2</v>
      </c>
      <c r="C6" s="100">
        <v>4476.9075000000021</v>
      </c>
      <c r="D6" s="100">
        <v>244</v>
      </c>
      <c r="E6" s="3">
        <f t="shared" si="0"/>
        <v>4232.9075000000021</v>
      </c>
    </row>
    <row r="7" spans="1:5" ht="16.8" x14ac:dyDescent="0.3">
      <c r="A7" s="2">
        <v>3</v>
      </c>
      <c r="B7" s="2" t="s">
        <v>3</v>
      </c>
      <c r="C7" s="100">
        <v>3685.5199999999995</v>
      </c>
      <c r="D7" s="100">
        <v>176</v>
      </c>
      <c r="E7" s="3">
        <f t="shared" si="0"/>
        <v>3509.5199999999995</v>
      </c>
    </row>
    <row r="8" spans="1:5" ht="16.8" x14ac:dyDescent="0.3">
      <c r="A8" s="2">
        <v>4</v>
      </c>
      <c r="B8" s="2" t="s">
        <v>4</v>
      </c>
      <c r="C8" s="100">
        <v>6592.6725000000033</v>
      </c>
      <c r="D8" s="100">
        <v>1029.2</v>
      </c>
      <c r="E8" s="3">
        <f t="shared" si="0"/>
        <v>5563.4725000000035</v>
      </c>
    </row>
    <row r="9" spans="1:5" ht="16.8" x14ac:dyDescent="0.3">
      <c r="A9" s="2">
        <v>5</v>
      </c>
      <c r="B9" s="2" t="s">
        <v>5</v>
      </c>
      <c r="C9" s="100">
        <v>4265.5</v>
      </c>
      <c r="D9" s="100">
        <v>0</v>
      </c>
      <c r="E9" s="3">
        <f t="shared" si="0"/>
        <v>4265.5</v>
      </c>
    </row>
    <row r="10" spans="1:5" ht="16.8" x14ac:dyDescent="0.3">
      <c r="A10" s="2">
        <v>6</v>
      </c>
      <c r="B10" s="2" t="s">
        <v>6</v>
      </c>
      <c r="C10" s="100">
        <v>9292.904999999997</v>
      </c>
      <c r="D10" s="100">
        <v>32</v>
      </c>
      <c r="E10" s="3">
        <f t="shared" si="0"/>
        <v>9260.904999999997</v>
      </c>
    </row>
    <row r="11" spans="1:5" ht="16.8" x14ac:dyDescent="0.3">
      <c r="A11" s="2">
        <v>7</v>
      </c>
      <c r="B11" s="2" t="s">
        <v>7</v>
      </c>
      <c r="C11" s="100">
        <v>7536.8424999999997</v>
      </c>
      <c r="D11" s="100">
        <v>213.8</v>
      </c>
      <c r="E11" s="3">
        <f t="shared" si="0"/>
        <v>7323.0424999999996</v>
      </c>
    </row>
    <row r="12" spans="1:5" ht="16.8" x14ac:dyDescent="0.3">
      <c r="A12" s="2">
        <v>8</v>
      </c>
      <c r="B12" s="2" t="s">
        <v>8</v>
      </c>
      <c r="C12" s="100">
        <v>8555.9499999999989</v>
      </c>
      <c r="D12" s="100">
        <v>448.5</v>
      </c>
      <c r="E12" s="3">
        <f t="shared" si="0"/>
        <v>8107.4499999999989</v>
      </c>
    </row>
    <row r="13" spans="1:5" ht="16.8" x14ac:dyDescent="0.3">
      <c r="A13" s="2">
        <v>9</v>
      </c>
      <c r="B13" s="2" t="s">
        <v>9</v>
      </c>
      <c r="C13" s="100">
        <v>4605.1250000000027</v>
      </c>
      <c r="D13" s="100">
        <v>423</v>
      </c>
      <c r="E13" s="3">
        <f t="shared" si="0"/>
        <v>4182.1250000000027</v>
      </c>
    </row>
    <row r="14" spans="1:5" ht="16.8" x14ac:dyDescent="0.3">
      <c r="A14" s="2">
        <v>10</v>
      </c>
      <c r="B14" s="2" t="s">
        <v>10</v>
      </c>
      <c r="C14" s="100">
        <v>7474.1450000000032</v>
      </c>
      <c r="D14" s="100">
        <v>706.3</v>
      </c>
      <c r="E14" s="3">
        <f t="shared" si="0"/>
        <v>6767.845000000003</v>
      </c>
    </row>
    <row r="15" spans="1:5" ht="16.8" x14ac:dyDescent="0.3">
      <c r="A15" s="2">
        <v>11</v>
      </c>
      <c r="B15" s="2" t="s">
        <v>11</v>
      </c>
      <c r="C15" s="100">
        <v>5084.3999999999996</v>
      </c>
      <c r="D15" s="100">
        <v>132</v>
      </c>
      <c r="E15" s="3">
        <f t="shared" si="0"/>
        <v>4952.3999999999996</v>
      </c>
    </row>
    <row r="16" spans="1:5" ht="16.8" x14ac:dyDescent="0.3">
      <c r="A16" s="6"/>
      <c r="B16" s="7" t="s">
        <v>13</v>
      </c>
      <c r="C16" s="8">
        <f>SUM(C5:C15)</f>
        <v>64136.167500000003</v>
      </c>
      <c r="D16" s="8">
        <f>SUM(D5:D15)</f>
        <v>3753.8</v>
      </c>
      <c r="E16" s="8">
        <f>SUM(E5:E15)</f>
        <v>60382.3675</v>
      </c>
    </row>
  </sheetData>
  <mergeCells count="2">
    <mergeCell ref="A2:E2"/>
    <mergeCell ref="A3:E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2"/>
  <sheetViews>
    <sheetView workbookViewId="0">
      <selection activeCell="G12" sqref="G12"/>
    </sheetView>
  </sheetViews>
  <sheetFormatPr defaultRowHeight="14.4" x14ac:dyDescent="0.3"/>
  <cols>
    <col min="3" max="3" width="15" customWidth="1"/>
    <col min="4" max="4" width="19.109375" customWidth="1"/>
    <col min="5" max="5" width="22.33203125" customWidth="1"/>
  </cols>
  <sheetData>
    <row r="2" spans="2:5" ht="19.2" x14ac:dyDescent="0.35">
      <c r="B2" s="114" t="s">
        <v>719</v>
      </c>
    </row>
    <row r="3" spans="2:5" ht="17.399999999999999" thickBot="1" x14ac:dyDescent="0.35">
      <c r="B3" s="106"/>
    </row>
    <row r="4" spans="2:5" ht="73.5" customHeight="1" thickBot="1" x14ac:dyDescent="0.35">
      <c r="B4" s="110" t="s">
        <v>0</v>
      </c>
      <c r="C4" s="111" t="s">
        <v>699</v>
      </c>
      <c r="D4" s="111" t="s">
        <v>700</v>
      </c>
      <c r="E4" s="111" t="s">
        <v>701</v>
      </c>
    </row>
    <row r="5" spans="2:5" ht="30" customHeight="1" thickBot="1" x14ac:dyDescent="0.35">
      <c r="B5" s="112">
        <v>1</v>
      </c>
      <c r="C5" s="113" t="s">
        <v>702</v>
      </c>
      <c r="D5" s="113" t="s">
        <v>703</v>
      </c>
      <c r="E5" s="113" t="s">
        <v>704</v>
      </c>
    </row>
    <row r="6" spans="2:5" ht="30" customHeight="1" thickBot="1" x14ac:dyDescent="0.35">
      <c r="B6" s="112">
        <v>2</v>
      </c>
      <c r="C6" s="113" t="s">
        <v>702</v>
      </c>
      <c r="D6" s="113" t="s">
        <v>705</v>
      </c>
      <c r="E6" s="113" t="s">
        <v>706</v>
      </c>
    </row>
    <row r="7" spans="2:5" ht="30" customHeight="1" thickBot="1" x14ac:dyDescent="0.35">
      <c r="B7" s="112">
        <v>3</v>
      </c>
      <c r="C7" s="113" t="s">
        <v>707</v>
      </c>
      <c r="D7" s="113" t="s">
        <v>705</v>
      </c>
      <c r="E7" s="113" t="s">
        <v>708</v>
      </c>
    </row>
    <row r="8" spans="2:5" ht="30" customHeight="1" thickBot="1" x14ac:dyDescent="0.35">
      <c r="B8" s="112">
        <v>4</v>
      </c>
      <c r="C8" s="113" t="s">
        <v>707</v>
      </c>
      <c r="D8" s="113" t="s">
        <v>709</v>
      </c>
      <c r="E8" s="113" t="s">
        <v>710</v>
      </c>
    </row>
    <row r="9" spans="2:5" ht="30" customHeight="1" thickBot="1" x14ac:dyDescent="0.35">
      <c r="B9" s="112">
        <v>5</v>
      </c>
      <c r="C9" s="113" t="s">
        <v>711</v>
      </c>
      <c r="D9" s="113" t="s">
        <v>709</v>
      </c>
      <c r="E9" s="113" t="s">
        <v>712</v>
      </c>
    </row>
    <row r="10" spans="2:5" ht="30" customHeight="1" thickBot="1" x14ac:dyDescent="0.35">
      <c r="B10" s="112">
        <v>6</v>
      </c>
      <c r="C10" s="113" t="s">
        <v>711</v>
      </c>
      <c r="D10" s="113" t="s">
        <v>713</v>
      </c>
      <c r="E10" s="113" t="s">
        <v>714</v>
      </c>
    </row>
    <row r="11" spans="2:5" ht="30" customHeight="1" thickBot="1" x14ac:dyDescent="0.35">
      <c r="B11" s="112">
        <v>7</v>
      </c>
      <c r="C11" s="113" t="s">
        <v>715</v>
      </c>
      <c r="D11" s="113" t="s">
        <v>713</v>
      </c>
      <c r="E11" s="113" t="s">
        <v>716</v>
      </c>
    </row>
    <row r="12" spans="2:5" ht="30" customHeight="1" thickBot="1" x14ac:dyDescent="0.35">
      <c r="B12" s="112">
        <v>8</v>
      </c>
      <c r="C12" s="113" t="s">
        <v>715</v>
      </c>
      <c r="D12" s="113" t="s">
        <v>717</v>
      </c>
      <c r="E12" s="113" t="s">
        <v>718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Substation List</vt:lpstr>
      <vt:lpstr>Abstract</vt:lpstr>
      <vt:lpstr>Voltage Vs Capacity</vt:lpstr>
      <vt:lpstr>'Substation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2025-07-24T05:34:53Z</dcterms:modified>
</cp:coreProperties>
</file>